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9195" windowHeight="4275" activeTab="0"/>
  </bookViews>
  <sheets>
    <sheet name="GermSilver" sheetId="1" r:id="rId1"/>
    <sheet name="Copper" sheetId="2" r:id="rId2"/>
    <sheet name="SpanAmer" sheetId="3" r:id="rId3"/>
    <sheet name="Prices" sheetId="4" r:id="rId4"/>
    <sheet name="LC Mints" sheetId="5" r:id="rId5"/>
    <sheet name="EngMints" sheetId="6" r:id="rId6"/>
    <sheet name="EngLCMints" sheetId="7" r:id="rId7"/>
  </sheets>
  <definedNames>
    <definedName name="_xlnm.Print_Titles" localSheetId="6">'EngLCMints'!$1:$8</definedName>
    <definedName name="_xlnm.Print_Titles" localSheetId="5">'EngMints'!$1:$7</definedName>
    <definedName name="_xlnm.Print_Titles" localSheetId="4">'LC Mints'!$A:$A,'LC Mints'!$1:$7</definedName>
    <definedName name="_xlnm.Print_Titles" localSheetId="3">'Prices'!$1:$7</definedName>
  </definedNames>
  <calcPr fullCalcOnLoad="1"/>
</workbook>
</file>

<file path=xl/sharedStrings.xml><?xml version="1.0" encoding="utf-8"?>
<sst xmlns="http://schemas.openxmlformats.org/spreadsheetml/2006/main" count="399" uniqueCount="146">
  <si>
    <t>Silver Outputs from the Major South German-Central European Mines</t>
  </si>
  <si>
    <t xml:space="preserve"> in kilograms of fine metal, in quinquennial means: 1471-75 to 1546-50</t>
  </si>
  <si>
    <t>Years</t>
  </si>
  <si>
    <t>SAXONY</t>
  </si>
  <si>
    <t>THURINGIA</t>
  </si>
  <si>
    <t>BOHEMIA</t>
  </si>
  <si>
    <t>SLOVAKIA</t>
  </si>
  <si>
    <t>HUNGARY</t>
  </si>
  <si>
    <t>TYROL:</t>
  </si>
  <si>
    <t>TOTAL</t>
  </si>
  <si>
    <t>Est. Total</t>
  </si>
  <si>
    <t>Joachimsthal</t>
  </si>
  <si>
    <t>Kutna Hora</t>
  </si>
  <si>
    <t>Fugger-</t>
  </si>
  <si>
    <t>Nagybanya</t>
  </si>
  <si>
    <t>Schwaz</t>
  </si>
  <si>
    <t>Estimated</t>
  </si>
  <si>
    <t>Kasperska Hora</t>
  </si>
  <si>
    <t>Thurzo kg</t>
  </si>
  <si>
    <t>Körmocbanya</t>
  </si>
  <si>
    <t>in kg.</t>
  </si>
  <si>
    <t>1471-75</t>
  </si>
  <si>
    <t>1476-80</t>
  </si>
  <si>
    <t>1481-85</t>
  </si>
  <si>
    <t>1486-90</t>
  </si>
  <si>
    <t>1491-95</t>
  </si>
  <si>
    <t>1496-00</t>
  </si>
  <si>
    <t>1501-05</t>
  </si>
  <si>
    <t>1506-10</t>
  </si>
  <si>
    <t>1511-15</t>
  </si>
  <si>
    <t>1516-20</t>
  </si>
  <si>
    <t>1521-25</t>
  </si>
  <si>
    <t>1526-30</t>
  </si>
  <si>
    <t>1531-35</t>
  </si>
  <si>
    <t>1536-40</t>
  </si>
  <si>
    <t>1541-45</t>
  </si>
  <si>
    <t>1546-50</t>
  </si>
  <si>
    <t>Central European Copper Production and Exports: in Kilograms of Fine Copper</t>
  </si>
  <si>
    <t>with exports to Venice and Antwerp, in quinquennial means:  1491-95 to 1536-40</t>
  </si>
  <si>
    <t>Total Ouputs</t>
  </si>
  <si>
    <t>Exports: Total</t>
  </si>
  <si>
    <t>To Venice</t>
  </si>
  <si>
    <t>To Antwerp</t>
  </si>
  <si>
    <t>Estimated in kg</t>
  </si>
  <si>
    <t>kg</t>
  </si>
  <si>
    <t>Percent</t>
  </si>
  <si>
    <t>Mined Outputs of Gold and Silver from Spanish America and Exports of Gold and Silver Bullion to Seville:</t>
  </si>
  <si>
    <t>in Kilograms of fine metal, in quinquennial means, 1501-1505 to 1656-61</t>
  </si>
  <si>
    <t>Five</t>
  </si>
  <si>
    <t>Potosi:</t>
  </si>
  <si>
    <t>Zacatecas:</t>
  </si>
  <si>
    <t>Total Known</t>
  </si>
  <si>
    <t>Mean Fine</t>
  </si>
  <si>
    <t>Index of Silver</t>
  </si>
  <si>
    <t>Index of</t>
  </si>
  <si>
    <t>Year</t>
  </si>
  <si>
    <t>Silver Outputs</t>
  </si>
  <si>
    <t>Silver Mining</t>
  </si>
  <si>
    <t>Gold Imports</t>
  </si>
  <si>
    <t>Silver Imports</t>
  </si>
  <si>
    <t>Imports: Seville</t>
  </si>
  <si>
    <t>Mined Outputs</t>
  </si>
  <si>
    <t>Period</t>
  </si>
  <si>
    <t>Outputs in kg</t>
  </si>
  <si>
    <t>in kg</t>
  </si>
  <si>
    <t>1591-1600=100</t>
  </si>
  <si>
    <t>1551-55</t>
  </si>
  <si>
    <t>1556-60</t>
  </si>
  <si>
    <t>1561-65</t>
  </si>
  <si>
    <t>1566-70</t>
  </si>
  <si>
    <t>1571-75</t>
  </si>
  <si>
    <t>1576-80</t>
  </si>
  <si>
    <t>1581-85</t>
  </si>
  <si>
    <t>1586-90</t>
  </si>
  <si>
    <t>1591-95</t>
  </si>
  <si>
    <t>1596-00</t>
  </si>
  <si>
    <t>1601-05</t>
  </si>
  <si>
    <t>1606-10</t>
  </si>
  <si>
    <t>1611-15</t>
  </si>
  <si>
    <t>1616-20</t>
  </si>
  <si>
    <t>1621-25</t>
  </si>
  <si>
    <t>1626-30</t>
  </si>
  <si>
    <t>1631-35</t>
  </si>
  <si>
    <t>1636-40</t>
  </si>
  <si>
    <t>1641-45</t>
  </si>
  <si>
    <t>1646-50</t>
  </si>
  <si>
    <t>1651-55</t>
  </si>
  <si>
    <t>1656-60</t>
  </si>
  <si>
    <t>Composite Price Indices for Flanders, Brabant, England, &amp; Spain</t>
  </si>
  <si>
    <t>in quinquennial means: 1401-05 to 1596-1600</t>
  </si>
  <si>
    <t>Price Indices:  mean of 1451-75 = 100;  and mean of 1501-10 = 100</t>
  </si>
  <si>
    <t>Flanders</t>
  </si>
  <si>
    <t>Brabant</t>
  </si>
  <si>
    <t>England</t>
  </si>
  <si>
    <t>Spain I: Silver</t>
  </si>
  <si>
    <t>Spain II: Vellon</t>
  </si>
  <si>
    <t>5 yr mean</t>
  </si>
  <si>
    <t>1451-75=100</t>
  </si>
  <si>
    <t>1501-10=100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</si>
  <si>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</si>
  <si>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</si>
  <si>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</si>
  <si>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</si>
  <si>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</si>
  <si>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</si>
  <si>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</si>
  <si>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</si>
  <si>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</si>
  <si>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</si>
  <si>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</si>
  <si>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</si>
  <si>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</si>
  <si>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</si>
  <si>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Outputs of the Burgundian Mints in Flanders and Brabant, In Kilograms of Fine Metal,</t>
  </si>
  <si>
    <t>With Values in Flemish Pounds Groot: Quinquennial Means, 1426-30 to 1596-1600</t>
  </si>
  <si>
    <t>Silver:</t>
  </si>
  <si>
    <t>Gold:</t>
  </si>
  <si>
    <t>TOTAL £ groot</t>
  </si>
  <si>
    <t>Flanders &amp;</t>
  </si>
  <si>
    <t>of Total</t>
  </si>
  <si>
    <t>kilograms</t>
  </si>
  <si>
    <t>£ groot</t>
  </si>
  <si>
    <t>Brabant kg</t>
  </si>
  <si>
    <t>Brabant £ gr</t>
  </si>
  <si>
    <t>in Gold</t>
  </si>
  <si>
    <t>in Silver</t>
  </si>
  <si>
    <t>Gold and Silver Coinage Outputs of the English Mints, in Kilograms of Fine Metal,</t>
  </si>
  <si>
    <t>With Values in Pounds Sterling: in quinquennial means, 1426-30 to 1596-1600</t>
  </si>
  <si>
    <t>Silver Coinage:</t>
  </si>
  <si>
    <t>Gold Coinage:</t>
  </si>
  <si>
    <t xml:space="preserve">Total </t>
  </si>
  <si>
    <t>Total in</t>
  </si>
  <si>
    <t>Value in</t>
  </si>
  <si>
    <t>Values:</t>
  </si>
  <si>
    <t>Silver</t>
  </si>
  <si>
    <t>Gold</t>
  </si>
  <si>
    <t>£ sterling</t>
  </si>
  <si>
    <t>in £ sterling</t>
  </si>
  <si>
    <t>Silver and Gold Coinage Outputs in England and the Low Countries,</t>
  </si>
  <si>
    <t>In Kilograms of Fine Metal, in Quinquennial Means: 1426-30 to 1596-1600</t>
  </si>
  <si>
    <t>Combined Total:</t>
  </si>
  <si>
    <t>Coinage in</t>
  </si>
  <si>
    <t>Flanders &amp; Brabant</t>
  </si>
  <si>
    <t>Silver Coinage in</t>
  </si>
  <si>
    <t>Low Countries:</t>
  </si>
  <si>
    <t>Gold Coinage 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</si>
</sst>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.0"/>
    <numFmt numFmtId="174" formatCode="0.000"/>
    <numFmt numFmtId="175" formatCode="#,##0.000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0" fillId="0" borderId="0" xfId="48" applyNumberFormat="1" applyFont="1" applyAlignment="1">
      <alignment/>
    </xf>
    <xf numFmtId="17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5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7109375" defaultRowHeight="12.75"/>
  <cols>
    <col min="1" max="1" width="9.8515625" style="0" customWidth="1"/>
    <col min="2" max="2" width="11.57421875" style="0" customWidth="1"/>
    <col min="3" max="3" width="13.8515625" style="0" customWidth="1"/>
    <col min="4" max="4" width="15.28125" style="0" customWidth="1"/>
    <col min="5" max="5" width="18.28125" style="0" customWidth="1"/>
    <col min="6" max="6" width="12.421875" style="4" customWidth="1"/>
    <col min="7" max="7" width="15.7109375" style="0" customWidth="1"/>
    <col min="8" max="8" width="11.140625" style="4" customWidth="1"/>
    <col min="9" max="9" width="9.7109375" style="4" customWidth="1"/>
    <col min="10" max="10" width="12.00390625" style="6" customWidth="1"/>
  </cols>
  <sheetData>
    <row r="1" spans="1:3" ht="12.75">
      <c r="A1" s="1"/>
      <c r="C1" s="3" t="s">
        <v>0</v>
      </c>
    </row>
    <row r="2" spans="1:3" ht="12.75">
      <c r="A2" s="1"/>
      <c r="C2" s="3" t="s">
        <v>1</v>
      </c>
    </row>
    <row r="3" spans="1:2" ht="12.75">
      <c r="A3" s="1"/>
      <c r="B3" s="4"/>
    </row>
    <row r="4" spans="1:10" ht="12.75">
      <c r="A4" s="1" t="s">
        <v>2</v>
      </c>
      <c r="B4" s="18" t="s">
        <v>3</v>
      </c>
      <c r="C4" s="18" t="s">
        <v>4</v>
      </c>
      <c r="D4" s="18" t="s">
        <v>5</v>
      </c>
      <c r="E4" s="18" t="s">
        <v>5</v>
      </c>
      <c r="F4" s="18" t="s">
        <v>6</v>
      </c>
      <c r="G4" s="24" t="s">
        <v>7</v>
      </c>
      <c r="H4" s="18" t="s">
        <v>8</v>
      </c>
      <c r="I4" s="6"/>
      <c r="J4" s="6" t="s">
        <v>9</v>
      </c>
    </row>
    <row r="5" spans="1:10" ht="12.75">
      <c r="A5" s="1"/>
      <c r="B5" s="18" t="s">
        <v>10</v>
      </c>
      <c r="C5" s="18" t="s">
        <v>10</v>
      </c>
      <c r="D5" s="18" t="s">
        <v>11</v>
      </c>
      <c r="E5" s="24" t="s">
        <v>12</v>
      </c>
      <c r="F5" s="18" t="s">
        <v>13</v>
      </c>
      <c r="G5" s="24" t="s">
        <v>14</v>
      </c>
      <c r="H5" s="18" t="s">
        <v>15</v>
      </c>
      <c r="I5" s="6"/>
      <c r="J5" s="6" t="s">
        <v>16</v>
      </c>
    </row>
    <row r="6" spans="2:9" ht="12.75">
      <c r="B6" s="19"/>
      <c r="C6" s="19"/>
      <c r="D6" s="19"/>
      <c r="E6" s="24" t="s">
        <v>17</v>
      </c>
      <c r="F6" s="18" t="s">
        <v>18</v>
      </c>
      <c r="G6" s="24" t="s">
        <v>19</v>
      </c>
      <c r="H6" s="18"/>
      <c r="I6" s="6"/>
    </row>
    <row r="7" spans="1:10" ht="12.75">
      <c r="A7" s="1"/>
      <c r="B7" s="18" t="s">
        <v>20</v>
      </c>
      <c r="C7" s="18" t="s">
        <v>20</v>
      </c>
      <c r="D7" s="18" t="s">
        <v>20</v>
      </c>
      <c r="E7" s="18" t="s">
        <v>20</v>
      </c>
      <c r="F7" s="18" t="s">
        <v>20</v>
      </c>
      <c r="G7" s="18" t="s">
        <v>20</v>
      </c>
      <c r="H7" s="18" t="s">
        <v>20</v>
      </c>
      <c r="I7" s="6"/>
      <c r="J7" s="6" t="s">
        <v>20</v>
      </c>
    </row>
    <row r="8" spans="6:10" ht="12.75">
      <c r="F8"/>
      <c r="H8"/>
      <c r="I8"/>
      <c r="J8"/>
    </row>
    <row r="10" spans="1:10" ht="12.75">
      <c r="A10" s="1" t="s">
        <v>21</v>
      </c>
      <c r="B10" s="4">
        <v>4360.939840000001</v>
      </c>
      <c r="E10" s="5">
        <v>4500</v>
      </c>
      <c r="H10" s="4">
        <v>4112.5</v>
      </c>
      <c r="J10" s="4">
        <f aca="true" t="shared" si="0" ref="J10:J25">SUM(B10:H10)</f>
        <v>12973.439840000001</v>
      </c>
    </row>
    <row r="11" spans="1:10" ht="12.75">
      <c r="A11" s="1" t="s">
        <v>22</v>
      </c>
      <c r="B11" s="4">
        <v>10317.459600000002</v>
      </c>
      <c r="E11" s="5">
        <v>4250</v>
      </c>
      <c r="H11" s="4">
        <v>7354</v>
      </c>
      <c r="J11" s="4">
        <f t="shared" si="0"/>
        <v>21921.459600000002</v>
      </c>
    </row>
    <row r="12" spans="1:10" ht="12.75">
      <c r="A12" s="1" t="s">
        <v>23</v>
      </c>
      <c r="B12" s="4">
        <v>3743.296</v>
      </c>
      <c r="E12" s="5">
        <v>4000</v>
      </c>
      <c r="G12" s="5">
        <v>1800</v>
      </c>
      <c r="H12" s="4">
        <v>9745.8</v>
      </c>
      <c r="J12" s="4">
        <f t="shared" si="0"/>
        <v>19289.095999999998</v>
      </c>
    </row>
    <row r="13" spans="1:10" ht="12.75">
      <c r="A13" s="1" t="s">
        <v>24</v>
      </c>
      <c r="B13" s="4">
        <v>2770.03904</v>
      </c>
      <c r="E13" s="5">
        <v>3750</v>
      </c>
      <c r="G13" s="5">
        <v>3523</v>
      </c>
      <c r="H13" s="4">
        <v>12751</v>
      </c>
      <c r="J13" s="4">
        <f t="shared" si="0"/>
        <v>22794.03904</v>
      </c>
    </row>
    <row r="14" spans="1:10" ht="12.75">
      <c r="A14" s="1" t="s">
        <v>25</v>
      </c>
      <c r="B14" s="4">
        <v>3757.3333599999996</v>
      </c>
      <c r="E14" s="5">
        <v>3500</v>
      </c>
      <c r="F14" s="4">
        <v>1957.1246072463052</v>
      </c>
      <c r="G14" s="5">
        <v>3523</v>
      </c>
      <c r="H14" s="4">
        <v>12422.75</v>
      </c>
      <c r="J14" s="4">
        <f t="shared" si="0"/>
        <v>25160.207967246304</v>
      </c>
    </row>
    <row r="15" spans="1:10" ht="12.75">
      <c r="A15" s="1" t="s">
        <v>26</v>
      </c>
      <c r="B15" s="4">
        <v>4641.68704</v>
      </c>
      <c r="E15" s="5">
        <v>3250</v>
      </c>
      <c r="F15" s="4">
        <v>1957.124607246305</v>
      </c>
      <c r="G15" s="5">
        <v>3795.86</v>
      </c>
      <c r="H15" s="4">
        <v>12094.5</v>
      </c>
      <c r="J15" s="4">
        <f t="shared" si="0"/>
        <v>25739.171647246305</v>
      </c>
    </row>
    <row r="16" spans="1:10" ht="12.75">
      <c r="A16" s="1" t="s">
        <v>27</v>
      </c>
      <c r="B16" s="4">
        <v>8979.23128</v>
      </c>
      <c r="E16" s="5">
        <v>3000</v>
      </c>
      <c r="F16" s="4">
        <v>2870.466963277529</v>
      </c>
      <c r="G16" s="5">
        <v>4068.7</v>
      </c>
      <c r="H16" s="4">
        <v>11766.25</v>
      </c>
      <c r="J16" s="4">
        <f t="shared" si="0"/>
        <v>30684.64824327753</v>
      </c>
    </row>
    <row r="17" spans="1:10" ht="12.75">
      <c r="A17" s="1" t="s">
        <v>28</v>
      </c>
      <c r="B17" s="4">
        <v>7416.405199999999</v>
      </c>
      <c r="C17" s="4">
        <v>4626.18979456</v>
      </c>
      <c r="D17" s="4"/>
      <c r="E17" s="5">
        <v>2750</v>
      </c>
      <c r="F17" s="4">
        <v>3990.755712111541</v>
      </c>
      <c r="G17" s="5">
        <v>4341.57</v>
      </c>
      <c r="H17" s="4">
        <v>11438</v>
      </c>
      <c r="J17" s="4">
        <f t="shared" si="0"/>
        <v>34562.920706671546</v>
      </c>
    </row>
    <row r="18" spans="1:10" ht="12.75">
      <c r="A18" s="1" t="s">
        <v>29</v>
      </c>
      <c r="B18" s="4">
        <v>6925.097599999999</v>
      </c>
      <c r="C18" s="4">
        <v>5713.417250180001</v>
      </c>
      <c r="D18" s="4"/>
      <c r="E18" s="5">
        <v>2500</v>
      </c>
      <c r="F18" s="4">
        <v>3632.1117727919873</v>
      </c>
      <c r="G18" s="5">
        <v>4614.43</v>
      </c>
      <c r="H18" s="4">
        <v>11109.75</v>
      </c>
      <c r="J18" s="4">
        <f t="shared" si="0"/>
        <v>34494.806622971984</v>
      </c>
    </row>
    <row r="19" spans="1:10" ht="12.75">
      <c r="A19" s="1" t="s">
        <v>30</v>
      </c>
      <c r="B19" s="4">
        <v>5189.14408</v>
      </c>
      <c r="C19" s="4">
        <v>6079.43088416</v>
      </c>
      <c r="D19" s="4">
        <v>3969.9973207439994</v>
      </c>
      <c r="E19" s="5">
        <v>2250</v>
      </c>
      <c r="F19" s="4">
        <v>1983.065256026314</v>
      </c>
      <c r="G19" s="5">
        <v>4887.29</v>
      </c>
      <c r="H19" s="4">
        <v>10781.5</v>
      </c>
      <c r="J19" s="4">
        <f t="shared" si="0"/>
        <v>35140.427540930315</v>
      </c>
    </row>
    <row r="20" spans="1:10" ht="12.75">
      <c r="A20" s="1" t="s">
        <v>31</v>
      </c>
      <c r="B20" s="4">
        <v>3701.1839199999995</v>
      </c>
      <c r="C20" s="4">
        <v>6301.72651712</v>
      </c>
      <c r="D20" s="4">
        <v>9703.235990448</v>
      </c>
      <c r="E20" s="5">
        <v>2000</v>
      </c>
      <c r="F20" s="4">
        <v>2486.461172615248</v>
      </c>
      <c r="G20" s="5">
        <v>5160.14</v>
      </c>
      <c r="H20" s="4">
        <v>10453.25</v>
      </c>
      <c r="J20" s="4">
        <f t="shared" si="0"/>
        <v>39805.99760018324</v>
      </c>
    </row>
    <row r="21" spans="1:10" ht="12.75">
      <c r="A21" s="1" t="s">
        <v>32</v>
      </c>
      <c r="B21" s="4">
        <v>3425.11584</v>
      </c>
      <c r="C21" s="4">
        <v>7889.1554100799995</v>
      </c>
      <c r="D21" s="4">
        <v>13795.323554376</v>
      </c>
      <c r="E21" s="5">
        <v>2000</v>
      </c>
      <c r="F21" s="4">
        <v>2269.149043890225</v>
      </c>
      <c r="G21" s="5">
        <v>5433</v>
      </c>
      <c r="H21" s="4">
        <v>10125</v>
      </c>
      <c r="J21" s="4">
        <f t="shared" si="0"/>
        <v>44936.743848346225</v>
      </c>
    </row>
    <row r="22" spans="1:10" ht="12.75">
      <c r="A22" s="1" t="s">
        <v>33</v>
      </c>
      <c r="B22" s="4">
        <v>6663.06688</v>
      </c>
      <c r="C22" s="4">
        <v>6300.9</v>
      </c>
      <c r="D22" s="4">
        <v>16554.809006736</v>
      </c>
      <c r="E22" s="5">
        <v>2000</v>
      </c>
      <c r="F22" s="4">
        <v>2269.149043890225</v>
      </c>
      <c r="G22" s="5">
        <v>5433</v>
      </c>
      <c r="H22" s="4">
        <v>10125</v>
      </c>
      <c r="J22" s="4">
        <f t="shared" si="0"/>
        <v>49345.92493062622</v>
      </c>
    </row>
    <row r="23" spans="1:10" ht="12.75">
      <c r="A23" s="1" t="s">
        <v>34</v>
      </c>
      <c r="B23" s="4">
        <v>14973.184</v>
      </c>
      <c r="C23" s="4">
        <v>5734.066098</v>
      </c>
      <c r="D23" s="4">
        <v>13248.013870728002</v>
      </c>
      <c r="E23" s="5">
        <v>3947</v>
      </c>
      <c r="F23" s="4">
        <v>2243.576720752123</v>
      </c>
      <c r="G23" s="5">
        <v>5433</v>
      </c>
      <c r="H23" s="4">
        <v>10125</v>
      </c>
      <c r="J23" s="4">
        <f t="shared" si="0"/>
        <v>55703.84068948012</v>
      </c>
    </row>
    <row r="24" spans="1:10" ht="12.75">
      <c r="A24" s="1" t="s">
        <v>35</v>
      </c>
      <c r="B24" s="4">
        <v>7739.26448</v>
      </c>
      <c r="C24" s="4">
        <v>6143.99806104</v>
      </c>
      <c r="D24" s="4">
        <v>10936.849724528</v>
      </c>
      <c r="E24" s="5">
        <v>3997</v>
      </c>
      <c r="F24" s="4">
        <v>2141.550517943934</v>
      </c>
      <c r="G24" s="5">
        <v>5433</v>
      </c>
      <c r="H24" s="4">
        <v>9963.493008394786</v>
      </c>
      <c r="J24" s="4">
        <f t="shared" si="0"/>
        <v>46355.15579190672</v>
      </c>
    </row>
    <row r="25" spans="1:10" ht="12.75">
      <c r="A25" s="1" t="s">
        <v>36</v>
      </c>
      <c r="B25" s="4">
        <v>4131.66296</v>
      </c>
      <c r="C25" s="4">
        <v>6576.1990172000005</v>
      </c>
      <c r="D25" s="4">
        <v>10936.849724528</v>
      </c>
      <c r="E25" s="5">
        <v>700</v>
      </c>
      <c r="F25" s="4">
        <v>2141.550517943934</v>
      </c>
      <c r="G25" s="5">
        <v>5433</v>
      </c>
      <c r="H25" s="4">
        <v>9963.493008394786</v>
      </c>
      <c r="J25" s="4">
        <f t="shared" si="0"/>
        <v>39882.75522806672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zoomScalePageLayoutView="0" workbookViewId="0" topLeftCell="A1">
      <selection activeCell="A1" sqref="A1"/>
    </sheetView>
  </sheetViews>
  <sheetFormatPr defaultColWidth="9.7109375" defaultRowHeight="12.75"/>
  <cols>
    <col min="1" max="1" width="9.8515625" style="0" customWidth="1"/>
    <col min="2" max="2" width="17.421875" style="0" customWidth="1"/>
    <col min="3" max="3" width="16.28125" style="0" customWidth="1"/>
    <col min="4" max="5" width="12.140625" style="0" customWidth="1"/>
    <col min="6" max="7" width="13.57421875" style="0" customWidth="1"/>
  </cols>
  <sheetData>
    <row r="1" spans="1:4" ht="12.75">
      <c r="A1" s="3"/>
      <c r="B1" s="10" t="s">
        <v>37</v>
      </c>
      <c r="C1" s="5"/>
      <c r="D1" s="5"/>
    </row>
    <row r="2" ht="12.75">
      <c r="B2" s="3" t="s">
        <v>38</v>
      </c>
    </row>
    <row r="3" ht="12.75">
      <c r="B3" s="3"/>
    </row>
    <row r="4" ht="12.75">
      <c r="B4" s="3"/>
    </row>
    <row r="5" spans="2:7" ht="12.75">
      <c r="B5" s="23" t="s">
        <v>39</v>
      </c>
      <c r="C5" s="24" t="s">
        <v>40</v>
      </c>
      <c r="D5" s="24" t="s">
        <v>41</v>
      </c>
      <c r="E5" s="21" t="s">
        <v>41</v>
      </c>
      <c r="F5" s="24" t="s">
        <v>42</v>
      </c>
      <c r="G5" s="21" t="s">
        <v>42</v>
      </c>
    </row>
    <row r="6" spans="2:7" ht="12.75">
      <c r="B6" s="23" t="s">
        <v>43</v>
      </c>
      <c r="C6" s="24" t="s">
        <v>44</v>
      </c>
      <c r="D6" s="24" t="s">
        <v>44</v>
      </c>
      <c r="E6" s="21" t="s">
        <v>45</v>
      </c>
      <c r="F6" s="24" t="s">
        <v>44</v>
      </c>
      <c r="G6" s="21" t="s">
        <v>45</v>
      </c>
    </row>
    <row r="8" spans="1:7" ht="12.75">
      <c r="A8" s="1" t="s">
        <v>25</v>
      </c>
      <c r="B8" s="11">
        <v>1980745.76</v>
      </c>
      <c r="C8" s="5"/>
      <c r="D8" s="5"/>
      <c r="E8" s="12"/>
      <c r="F8" s="5"/>
      <c r="G8" s="12"/>
    </row>
    <row r="9" spans="1:7" ht="12.75">
      <c r="A9" s="1" t="s">
        <v>26</v>
      </c>
      <c r="B9" s="11">
        <v>2704948.4</v>
      </c>
      <c r="C9" s="5">
        <v>1390392.3388</v>
      </c>
      <c r="D9" s="5">
        <v>446742.2312</v>
      </c>
      <c r="E9" s="12">
        <v>0.3213065972339634</v>
      </c>
      <c r="F9" s="5">
        <v>72545.07080000002</v>
      </c>
      <c r="G9" s="12">
        <v>0.05217597132519529</v>
      </c>
    </row>
    <row r="10" spans="1:7" ht="12.75">
      <c r="A10" s="1" t="s">
        <v>27</v>
      </c>
      <c r="B10" s="11">
        <v>3041820.4320000005</v>
      </c>
      <c r="C10" s="5">
        <v>1403347.48738</v>
      </c>
      <c r="D10" s="5">
        <v>409357.77686</v>
      </c>
      <c r="E10" s="12">
        <v>0.2917009368964321</v>
      </c>
      <c r="F10" s="5">
        <v>453686.43532</v>
      </c>
      <c r="G10" s="12">
        <v>0.32328873596874885</v>
      </c>
    </row>
    <row r="11" spans="1:7" ht="12.75">
      <c r="A11" s="1" t="s">
        <v>28</v>
      </c>
      <c r="B11" s="11">
        <v>4770332.92127957</v>
      </c>
      <c r="C11" s="5">
        <v>1627846.97738</v>
      </c>
      <c r="D11" s="5">
        <v>184642.01510000002</v>
      </c>
      <c r="E11" s="12">
        <v>0.11342713268858913</v>
      </c>
      <c r="F11" s="5">
        <v>819753.4230899999</v>
      </c>
      <c r="G11" s="12">
        <v>0.503581377415083</v>
      </c>
    </row>
    <row r="12" spans="1:7" ht="12.75">
      <c r="A12" s="1" t="s">
        <v>29</v>
      </c>
      <c r="B12" s="11">
        <v>5654047.169801943</v>
      </c>
      <c r="C12" s="5">
        <v>1659584.8581599998</v>
      </c>
      <c r="D12" s="5">
        <v>60358.62728</v>
      </c>
      <c r="E12" s="12">
        <v>0.03636971437960713</v>
      </c>
      <c r="F12" s="5">
        <v>968521.36</v>
      </c>
      <c r="G12" s="12">
        <v>0.5835925504127643</v>
      </c>
    </row>
    <row r="13" spans="1:7" ht="12.75">
      <c r="A13" s="1" t="s">
        <v>30</v>
      </c>
      <c r="B13" s="11">
        <v>5203097.418159427</v>
      </c>
      <c r="C13" s="5">
        <v>1388953.66144</v>
      </c>
      <c r="D13" s="5">
        <v>29544.603039999998</v>
      </c>
      <c r="E13" s="12">
        <v>0.02127112218370884</v>
      </c>
      <c r="F13" s="5">
        <v>606520.0462399999</v>
      </c>
      <c r="G13" s="12">
        <v>0.436674068457539</v>
      </c>
    </row>
    <row r="14" spans="1:7" ht="12.75">
      <c r="A14" s="1" t="s">
        <v>31</v>
      </c>
      <c r="B14" s="11">
        <v>5341701.985406409</v>
      </c>
      <c r="C14" s="5">
        <v>1434963.1276</v>
      </c>
      <c r="D14" s="5">
        <v>66809.1676</v>
      </c>
      <c r="E14" s="12">
        <v>0.04655810753251859</v>
      </c>
      <c r="F14" s="5">
        <v>488633.13080000004</v>
      </c>
      <c r="G14" s="12">
        <v>0.3405196422135579</v>
      </c>
    </row>
    <row r="15" spans="1:7" ht="12.75">
      <c r="A15" s="1" t="s">
        <v>32</v>
      </c>
      <c r="B15" s="11">
        <v>5275248.099558119</v>
      </c>
      <c r="C15" s="5">
        <v>1062740.6224000002</v>
      </c>
      <c r="D15" s="5">
        <v>54876.60832</v>
      </c>
      <c r="E15" s="12">
        <v>0.0516368784285967</v>
      </c>
      <c r="F15" s="5">
        <v>625457.9299199999</v>
      </c>
      <c r="G15" s="12">
        <v>0.5885330030083169</v>
      </c>
    </row>
    <row r="16" spans="1:7" ht="12.75">
      <c r="A16" s="1" t="s">
        <v>33</v>
      </c>
      <c r="B16" s="11">
        <v>4628886.298862613</v>
      </c>
      <c r="C16" s="5">
        <v>1008644.47304</v>
      </c>
      <c r="D16" s="5">
        <v>111652.64687999999</v>
      </c>
      <c r="E16" s="12">
        <v>0.11069574053529976</v>
      </c>
      <c r="F16" s="5">
        <v>543443.9172799999</v>
      </c>
      <c r="G16" s="12">
        <v>0.5387863928328377</v>
      </c>
    </row>
    <row r="17" spans="1:7" ht="12.75">
      <c r="A17" s="1" t="s">
        <v>34</v>
      </c>
      <c r="B17" s="11">
        <v>4336707.635600212</v>
      </c>
      <c r="C17" s="5">
        <v>1207783.7484</v>
      </c>
      <c r="D17" s="5">
        <v>150543.9512</v>
      </c>
      <c r="E17" s="12">
        <v>0.12464478959866092</v>
      </c>
      <c r="F17" s="5">
        <v>593242.8408</v>
      </c>
      <c r="G17" s="12">
        <v>0.4911829966133365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90" zoomScaleNormal="90" zoomScalePageLayoutView="0" workbookViewId="0" topLeftCell="A1">
      <selection activeCell="A1" sqref="A1"/>
    </sheetView>
  </sheetViews>
  <sheetFormatPr defaultColWidth="9.7109375" defaultRowHeight="12.75"/>
  <cols>
    <col min="1" max="1" width="9.421875" style="0" customWidth="1"/>
    <col min="2" max="2" width="16.7109375" style="2" customWidth="1"/>
    <col min="3" max="3" width="16.7109375" style="5" customWidth="1"/>
    <col min="4" max="4" width="15.57421875" style="5" customWidth="1"/>
    <col min="5" max="5" width="15.00390625" style="5" customWidth="1"/>
    <col min="6" max="6" width="16.28125" style="5" customWidth="1"/>
    <col min="7" max="7" width="17.7109375" style="2" customWidth="1"/>
    <col min="8" max="8" width="17.140625" style="5" customWidth="1"/>
  </cols>
  <sheetData>
    <row r="1" spans="1:8" ht="12.75">
      <c r="A1" s="1"/>
      <c r="B1" s="3" t="s">
        <v>46</v>
      </c>
      <c r="D1" s="3"/>
      <c r="E1" s="4"/>
      <c r="F1" s="4"/>
      <c r="G1" s="7"/>
      <c r="H1" s="8"/>
    </row>
    <row r="2" spans="1:8" ht="12.75">
      <c r="A2" s="1"/>
      <c r="B2" s="3" t="s">
        <v>47</v>
      </c>
      <c r="D2" s="3"/>
      <c r="E2" s="4"/>
      <c r="F2" s="4"/>
      <c r="G2" s="7"/>
      <c r="H2" s="8"/>
    </row>
    <row r="3" spans="1:8" ht="12.75">
      <c r="A3" s="1"/>
      <c r="C3" s="3"/>
      <c r="D3" s="6"/>
      <c r="E3" s="4"/>
      <c r="F3" s="4"/>
      <c r="G3" s="7"/>
      <c r="H3" s="8"/>
    </row>
    <row r="4" spans="1:8" ht="12.75">
      <c r="A4" s="1" t="s">
        <v>48</v>
      </c>
      <c r="B4" s="16" t="s">
        <v>49</v>
      </c>
      <c r="C4" s="16" t="s">
        <v>50</v>
      </c>
      <c r="D4" s="18" t="s">
        <v>51</v>
      </c>
      <c r="E4" s="18" t="s">
        <v>52</v>
      </c>
      <c r="F4" s="18" t="s">
        <v>52</v>
      </c>
      <c r="G4" s="17" t="s">
        <v>53</v>
      </c>
      <c r="H4" s="25" t="s">
        <v>54</v>
      </c>
    </row>
    <row r="5" spans="1:8" ht="12.75">
      <c r="A5" s="1" t="s">
        <v>55</v>
      </c>
      <c r="B5" s="16" t="s">
        <v>56</v>
      </c>
      <c r="C5" s="16" t="s">
        <v>56</v>
      </c>
      <c r="D5" s="18" t="s">
        <v>57</v>
      </c>
      <c r="E5" s="18" t="s">
        <v>58</v>
      </c>
      <c r="F5" s="18" t="s">
        <v>59</v>
      </c>
      <c r="G5" s="17" t="s">
        <v>60</v>
      </c>
      <c r="H5" s="25" t="s">
        <v>61</v>
      </c>
    </row>
    <row r="6" spans="1:8" ht="12.75">
      <c r="A6" s="1" t="s">
        <v>62</v>
      </c>
      <c r="B6" s="16" t="s">
        <v>20</v>
      </c>
      <c r="C6" s="16" t="s">
        <v>20</v>
      </c>
      <c r="D6" s="18" t="s">
        <v>63</v>
      </c>
      <c r="E6" s="18" t="s">
        <v>64</v>
      </c>
      <c r="F6" s="18" t="s">
        <v>64</v>
      </c>
      <c r="G6" s="17" t="s">
        <v>65</v>
      </c>
      <c r="H6" s="25" t="s">
        <v>65</v>
      </c>
    </row>
    <row r="7" spans="1:8" ht="12.75">
      <c r="A7" s="1"/>
      <c r="C7" s="3"/>
      <c r="D7" s="6"/>
      <c r="E7" s="4"/>
      <c r="F7" s="4"/>
      <c r="G7" s="7"/>
      <c r="H7" s="8"/>
    </row>
    <row r="8" spans="1:8" ht="12.75">
      <c r="A8" s="1" t="s">
        <v>27</v>
      </c>
      <c r="C8" s="3"/>
      <c r="D8" s="6"/>
      <c r="E8" s="4">
        <v>517.2433472698118</v>
      </c>
      <c r="F8" s="4">
        <v>0</v>
      </c>
      <c r="G8" s="7">
        <f aca="true" t="shared" si="0" ref="G8:G39">F8/(($F$26+$F$27)/2)*100</f>
        <v>0</v>
      </c>
      <c r="H8" s="8"/>
    </row>
    <row r="9" spans="1:8" ht="12.75">
      <c r="A9" s="1" t="s">
        <v>28</v>
      </c>
      <c r="C9" s="3"/>
      <c r="D9" s="6"/>
      <c r="E9" s="4">
        <v>682.6899916381129</v>
      </c>
      <c r="F9" s="4">
        <v>0</v>
      </c>
      <c r="G9" s="7">
        <f t="shared" si="0"/>
        <v>0</v>
      </c>
      <c r="H9" s="8"/>
    </row>
    <row r="10" spans="1:8" ht="12.75">
      <c r="A10" s="1" t="s">
        <v>29</v>
      </c>
      <c r="C10" s="3"/>
      <c r="D10" s="6"/>
      <c r="E10" s="4">
        <v>999.9464723947458</v>
      </c>
      <c r="F10" s="4">
        <v>0</v>
      </c>
      <c r="G10" s="7">
        <f t="shared" si="0"/>
        <v>0</v>
      </c>
      <c r="H10" s="8"/>
    </row>
    <row r="11" spans="1:8" ht="12.75">
      <c r="A11" s="1" t="s">
        <v>30</v>
      </c>
      <c r="C11" s="3"/>
      <c r="D11" s="6"/>
      <c r="E11" s="4">
        <v>830.6975276052541</v>
      </c>
      <c r="F11" s="4">
        <v>0</v>
      </c>
      <c r="G11" s="7">
        <f t="shared" si="0"/>
        <v>0</v>
      </c>
      <c r="H11" s="8"/>
    </row>
    <row r="12" spans="1:8" ht="12.75">
      <c r="A12" s="1" t="s">
        <v>31</v>
      </c>
      <c r="C12" s="3"/>
      <c r="D12" s="6"/>
      <c r="E12" s="4">
        <v>111.8812762502697</v>
      </c>
      <c r="F12" s="4">
        <v>3.4037510657876</v>
      </c>
      <c r="G12" s="7">
        <f t="shared" si="0"/>
        <v>0.0012570976944526375</v>
      </c>
      <c r="H12" s="8"/>
    </row>
    <row r="13" spans="1:8" ht="12.75">
      <c r="A13" s="1" t="s">
        <v>32</v>
      </c>
      <c r="C13" s="3"/>
      <c r="D13" s="6"/>
      <c r="E13" s="4">
        <v>865.9287237497304</v>
      </c>
      <c r="F13" s="4">
        <v>26.344048934212402</v>
      </c>
      <c r="G13" s="7">
        <f t="shared" si="0"/>
        <v>0.009729572620811758</v>
      </c>
      <c r="H13" s="8"/>
    </row>
    <row r="14" spans="1:8" ht="12.75">
      <c r="A14" s="1" t="s">
        <v>33</v>
      </c>
      <c r="C14" s="3"/>
      <c r="D14" s="6"/>
      <c r="E14" s="4">
        <v>854.4133953085857</v>
      </c>
      <c r="F14" s="4">
        <v>5090.79009840535</v>
      </c>
      <c r="G14" s="7">
        <f t="shared" si="0"/>
        <v>1.8801670192549353</v>
      </c>
      <c r="H14" s="8"/>
    </row>
    <row r="15" spans="1:8" ht="12.75">
      <c r="A15" s="1" t="s">
        <v>34</v>
      </c>
      <c r="C15" s="3"/>
      <c r="D15" s="6"/>
      <c r="E15" s="4">
        <v>2038.8586046914145</v>
      </c>
      <c r="F15" s="4">
        <v>12147.98510159465</v>
      </c>
      <c r="G15" s="7">
        <f t="shared" si="0"/>
        <v>4.486580765836937</v>
      </c>
      <c r="H15" s="8"/>
    </row>
    <row r="16" spans="1:8" ht="12.75">
      <c r="A16" s="1" t="s">
        <v>35</v>
      </c>
      <c r="C16" s="3"/>
      <c r="D16" s="6"/>
      <c r="E16" s="4">
        <v>2363.396785416903</v>
      </c>
      <c r="F16" s="4">
        <v>16815.869652235993</v>
      </c>
      <c r="G16" s="7">
        <f t="shared" si="0"/>
        <v>6.210557282675579</v>
      </c>
      <c r="H16" s="8"/>
    </row>
    <row r="17" spans="1:8" ht="12.75">
      <c r="A17" s="1" t="s">
        <v>36</v>
      </c>
      <c r="C17" s="3"/>
      <c r="D17" s="6"/>
      <c r="E17" s="4">
        <v>2628.0292145830967</v>
      </c>
      <c r="F17" s="4">
        <v>18698.763147764002</v>
      </c>
      <c r="G17" s="7">
        <f t="shared" si="0"/>
        <v>6.905960978885785</v>
      </c>
      <c r="H17" s="8"/>
    </row>
    <row r="18" spans="1:8" ht="12.75">
      <c r="A18" s="1" t="s">
        <v>66</v>
      </c>
      <c r="B18" s="4">
        <v>64848.88221999999</v>
      </c>
      <c r="C18" s="3"/>
      <c r="D18" s="4">
        <f aca="true" t="shared" si="1" ref="D18:D39">B18+C18</f>
        <v>64848.88221999999</v>
      </c>
      <c r="E18" s="4">
        <v>4707.313679461639</v>
      </c>
      <c r="F18" s="4">
        <v>33479.20625453241</v>
      </c>
      <c r="G18" s="7">
        <f t="shared" si="0"/>
        <v>12.364779968108069</v>
      </c>
      <c r="H18" s="7">
        <f aca="true" t="shared" si="2" ref="H18:H39">D18/(($D$26+$D$27)/2)*100</f>
        <v>31.393579722909738</v>
      </c>
    </row>
    <row r="19" spans="1:8" ht="12.75">
      <c r="A19" s="1" t="s">
        <v>67</v>
      </c>
      <c r="B19" s="4">
        <v>54335.742999999995</v>
      </c>
      <c r="C19" s="4">
        <v>21294.67845</v>
      </c>
      <c r="D19" s="4">
        <f t="shared" si="1"/>
        <v>75630.42145</v>
      </c>
      <c r="E19" s="4">
        <v>3816.7023205383607</v>
      </c>
      <c r="F19" s="4">
        <v>27145.028545467583</v>
      </c>
      <c r="G19" s="7">
        <f t="shared" si="0"/>
        <v>10.025396141142986</v>
      </c>
      <c r="H19" s="7">
        <f t="shared" si="2"/>
        <v>36.61296207408766</v>
      </c>
    </row>
    <row r="20" spans="1:8" ht="12.75">
      <c r="A20" s="1" t="s">
        <v>68</v>
      </c>
      <c r="B20" s="4">
        <v>56080.3771</v>
      </c>
      <c r="C20" s="4">
        <v>27761.39652</v>
      </c>
      <c r="D20" s="4">
        <f t="shared" si="1"/>
        <v>83841.77361999999</v>
      </c>
      <c r="E20" s="4">
        <v>1019.6432904987707</v>
      </c>
      <c r="F20" s="4">
        <v>83373.91757745473</v>
      </c>
      <c r="G20" s="7">
        <f t="shared" si="0"/>
        <v>30.792251706530305</v>
      </c>
      <c r="H20" s="7">
        <f t="shared" si="2"/>
        <v>40.58810752235076</v>
      </c>
    </row>
    <row r="21" spans="1:8" ht="12.75">
      <c r="A21" s="1" t="s">
        <v>69</v>
      </c>
      <c r="B21" s="4">
        <v>51717.86156</v>
      </c>
      <c r="C21" s="4">
        <v>31498.076479999996</v>
      </c>
      <c r="D21" s="4">
        <f t="shared" si="1"/>
        <v>83215.93804</v>
      </c>
      <c r="E21" s="4">
        <v>1286.5447095012294</v>
      </c>
      <c r="F21" s="4">
        <v>105197.84082254527</v>
      </c>
      <c r="G21" s="7">
        <f t="shared" si="0"/>
        <v>38.85241917032409</v>
      </c>
      <c r="H21" s="7">
        <f t="shared" si="2"/>
        <v>40.285138242055226</v>
      </c>
    </row>
    <row r="22" spans="1:8" ht="12.75">
      <c r="A22" s="1" t="s">
        <v>70</v>
      </c>
      <c r="B22" s="4">
        <v>36439.0055</v>
      </c>
      <c r="C22" s="4">
        <v>35925.21314</v>
      </c>
      <c r="D22" s="4">
        <f t="shared" si="1"/>
        <v>72364.21864</v>
      </c>
      <c r="E22" s="4">
        <v>770.0594383894946</v>
      </c>
      <c r="F22" s="4">
        <v>91353.21905118042</v>
      </c>
      <c r="G22" s="7">
        <f t="shared" si="0"/>
        <v>33.739224411669085</v>
      </c>
      <c r="H22" s="7">
        <f t="shared" si="2"/>
        <v>35.03178141535145</v>
      </c>
    </row>
    <row r="23" spans="1:8" ht="12.75">
      <c r="A23" s="1" t="s">
        <v>71</v>
      </c>
      <c r="B23" s="4">
        <v>111607.52661999999</v>
      </c>
      <c r="C23" s="4">
        <v>30389.37501</v>
      </c>
      <c r="D23" s="4">
        <f t="shared" si="1"/>
        <v>141996.90162999998</v>
      </c>
      <c r="E23" s="4">
        <v>1115.768561610505</v>
      </c>
      <c r="F23" s="4">
        <v>132365.17174881956</v>
      </c>
      <c r="G23" s="7">
        <f t="shared" si="0"/>
        <v>48.88605218630047</v>
      </c>
      <c r="H23" s="7">
        <f t="shared" si="2"/>
        <v>68.741216488582</v>
      </c>
    </row>
    <row r="24" spans="1:8" ht="12.75">
      <c r="A24" s="1" t="s">
        <v>72</v>
      </c>
      <c r="B24" s="4">
        <v>168398.46375999998</v>
      </c>
      <c r="C24" s="4">
        <v>27613.049299999995</v>
      </c>
      <c r="D24" s="4">
        <f t="shared" si="1"/>
        <v>196011.51305999997</v>
      </c>
      <c r="E24" s="4">
        <v>1336.2138558855027</v>
      </c>
      <c r="F24" s="4">
        <v>232207.5698233437</v>
      </c>
      <c r="G24" s="7">
        <f t="shared" si="0"/>
        <v>85.7605609274573</v>
      </c>
      <c r="H24" s="7">
        <f t="shared" si="2"/>
        <v>94.88988632034547</v>
      </c>
    </row>
    <row r="25" spans="1:8" ht="12.75">
      <c r="A25" s="1" t="s">
        <v>73</v>
      </c>
      <c r="B25" s="4">
        <v>176839.5068</v>
      </c>
      <c r="C25" s="4">
        <v>28413.39977637394</v>
      </c>
      <c r="D25" s="4">
        <f t="shared" si="1"/>
        <v>205252.90657637393</v>
      </c>
      <c r="E25" s="4">
        <v>1084.1161441144973</v>
      </c>
      <c r="F25" s="4">
        <v>188397.96797665622</v>
      </c>
      <c r="G25" s="7">
        <f t="shared" si="0"/>
        <v>69.58048535438792</v>
      </c>
      <c r="H25" s="7">
        <f t="shared" si="2"/>
        <v>99.36367853040751</v>
      </c>
    </row>
    <row r="26" spans="1:8" ht="12.75">
      <c r="A26" s="1" t="s">
        <v>74</v>
      </c>
      <c r="B26" s="4">
        <v>192454.49252</v>
      </c>
      <c r="C26" s="4">
        <v>27002.86982</v>
      </c>
      <c r="D26" s="4">
        <f t="shared" si="1"/>
        <v>219457.36234</v>
      </c>
      <c r="E26" s="4">
        <v>1966.2763257960974</v>
      </c>
      <c r="F26" s="4">
        <v>273704.53885134787</v>
      </c>
      <c r="G26" s="7">
        <f t="shared" si="0"/>
        <v>101.08651840308305</v>
      </c>
      <c r="H26" s="7">
        <f t="shared" si="2"/>
        <v>106.24010722386016</v>
      </c>
    </row>
    <row r="27" spans="1:8" ht="12.75">
      <c r="A27" s="1" t="s">
        <v>75</v>
      </c>
      <c r="B27" s="4">
        <v>169671.91732</v>
      </c>
      <c r="C27" s="4">
        <v>24005.39814595887</v>
      </c>
      <c r="D27" s="4">
        <f t="shared" si="1"/>
        <v>193677.31546595888</v>
      </c>
      <c r="E27" s="4">
        <v>1924.0076742039023</v>
      </c>
      <c r="F27" s="4">
        <v>267820.7667486522</v>
      </c>
      <c r="G27" s="7">
        <f t="shared" si="0"/>
        <v>98.91348159691697</v>
      </c>
      <c r="H27" s="7">
        <f t="shared" si="2"/>
        <v>93.75989277613982</v>
      </c>
    </row>
    <row r="28" spans="1:8" ht="12.75">
      <c r="A28" s="1" t="s">
        <v>76</v>
      </c>
      <c r="B28" s="4">
        <v>183470.02397999997</v>
      </c>
      <c r="C28" s="4">
        <v>29736.3795</v>
      </c>
      <c r="D28" s="4">
        <f t="shared" si="1"/>
        <v>213206.40347999998</v>
      </c>
      <c r="E28" s="4">
        <v>1028.8137715549065</v>
      </c>
      <c r="F28" s="4">
        <v>193590.35080488445</v>
      </c>
      <c r="G28" s="7">
        <f t="shared" si="0"/>
        <v>71.49817332742738</v>
      </c>
      <c r="H28" s="7">
        <f t="shared" si="2"/>
        <v>103.21399530645974</v>
      </c>
    </row>
    <row r="29" spans="1:8" ht="12.75">
      <c r="A29" s="1" t="s">
        <v>77</v>
      </c>
      <c r="B29" s="4">
        <v>158273.45967999997</v>
      </c>
      <c r="C29" s="4">
        <v>34121.26738</v>
      </c>
      <c r="D29" s="4">
        <f t="shared" si="1"/>
        <v>192394.72705999998</v>
      </c>
      <c r="E29" s="4">
        <v>1324.0042284450935</v>
      </c>
      <c r="F29" s="4">
        <v>249135.89819511556</v>
      </c>
      <c r="G29" s="7">
        <f t="shared" si="0"/>
        <v>92.01265226897478</v>
      </c>
      <c r="H29" s="7">
        <f t="shared" si="2"/>
        <v>93.13898706434125</v>
      </c>
    </row>
    <row r="30" spans="1:8" ht="12.75">
      <c r="A30" s="1" t="s">
        <v>78</v>
      </c>
      <c r="B30" s="4">
        <v>161108.66593999998</v>
      </c>
      <c r="C30" s="4">
        <v>47517.24326819384</v>
      </c>
      <c r="D30" s="4">
        <f t="shared" si="1"/>
        <v>208625.90920819383</v>
      </c>
      <c r="E30" s="4">
        <v>795.0851234487526</v>
      </c>
      <c r="F30" s="4">
        <v>196820.45348383937</v>
      </c>
      <c r="G30" s="7">
        <f t="shared" si="0"/>
        <v>72.69113795735397</v>
      </c>
      <c r="H30" s="7">
        <f t="shared" si="2"/>
        <v>100.99656137129271</v>
      </c>
    </row>
    <row r="31" spans="1:8" ht="12.75">
      <c r="A31" s="1" t="s">
        <v>79</v>
      </c>
      <c r="B31" s="4">
        <v>139403.77498</v>
      </c>
      <c r="C31" s="4">
        <v>48213.16416</v>
      </c>
      <c r="D31" s="4">
        <f t="shared" si="1"/>
        <v>187616.93913999997</v>
      </c>
      <c r="E31" s="4">
        <v>976.1028765512476</v>
      </c>
      <c r="F31" s="4">
        <v>241630.74511616057</v>
      </c>
      <c r="G31" s="7">
        <f t="shared" si="0"/>
        <v>89.24079544110617</v>
      </c>
      <c r="H31" s="7">
        <f t="shared" si="2"/>
        <v>90.82604255657274</v>
      </c>
    </row>
    <row r="32" spans="1:8" ht="12.75">
      <c r="A32" s="1" t="s">
        <v>80</v>
      </c>
      <c r="B32" s="4">
        <v>134795.29984</v>
      </c>
      <c r="C32" s="4">
        <v>55609.74112</v>
      </c>
      <c r="D32" s="4">
        <f t="shared" si="1"/>
        <v>190405.04095999998</v>
      </c>
      <c r="E32" s="4">
        <v>404.36694823838377</v>
      </c>
      <c r="F32" s="4">
        <v>223022.5519709609</v>
      </c>
      <c r="G32" s="7">
        <f t="shared" si="0"/>
        <v>82.3682844235159</v>
      </c>
      <c r="H32" s="7">
        <f t="shared" si="2"/>
        <v>92.17577278730856</v>
      </c>
    </row>
    <row r="33" spans="1:8" ht="12.75">
      <c r="A33" s="1" t="s">
        <v>81</v>
      </c>
      <c r="B33" s="4">
        <v>130628.28133999999</v>
      </c>
      <c r="C33" s="4">
        <v>47861.74144</v>
      </c>
      <c r="D33" s="4">
        <f t="shared" si="1"/>
        <v>178490.02278</v>
      </c>
      <c r="E33" s="4">
        <v>373.5850517616163</v>
      </c>
      <c r="F33" s="4">
        <v>206045.25662903916</v>
      </c>
      <c r="G33" s="7">
        <f t="shared" si="0"/>
        <v>76.09810825026719</v>
      </c>
      <c r="H33" s="7">
        <f t="shared" si="2"/>
        <v>86.40766915423798</v>
      </c>
    </row>
    <row r="34" spans="1:8" ht="12.75">
      <c r="A34" s="1" t="s">
        <v>82</v>
      </c>
      <c r="B34" s="4">
        <v>124267.77516</v>
      </c>
      <c r="C34" s="4">
        <v>47934.530960000004</v>
      </c>
      <c r="D34" s="4">
        <f t="shared" si="1"/>
        <v>172202.30612000002</v>
      </c>
      <c r="E34" s="4">
        <v>126.9948466916951</v>
      </c>
      <c r="F34" s="4">
        <v>143003.28160688834</v>
      </c>
      <c r="G34" s="7">
        <f t="shared" si="0"/>
        <v>52.814995025373136</v>
      </c>
      <c r="H34" s="7">
        <f t="shared" si="2"/>
        <v>83.36376265217804</v>
      </c>
    </row>
    <row r="35" spans="1:8" ht="12.75">
      <c r="A35" s="1" t="s">
        <v>83</v>
      </c>
      <c r="B35" s="4">
        <v>147647.32426</v>
      </c>
      <c r="C35" s="4">
        <v>31044.37810017094</v>
      </c>
      <c r="D35" s="4">
        <f t="shared" si="1"/>
        <v>178691.70236017092</v>
      </c>
      <c r="E35" s="4">
        <v>121.08515330830491</v>
      </c>
      <c r="F35" s="4">
        <v>136348.63719311167</v>
      </c>
      <c r="G35" s="7">
        <f t="shared" si="0"/>
        <v>50.357254142367324</v>
      </c>
      <c r="H35" s="7">
        <f t="shared" si="2"/>
        <v>86.50530297246016</v>
      </c>
    </row>
    <row r="36" spans="1:8" ht="12.75">
      <c r="A36" s="1" t="s">
        <v>84</v>
      </c>
      <c r="B36" s="4">
        <v>113646.35926</v>
      </c>
      <c r="C36" s="4">
        <v>28101.06992444204</v>
      </c>
      <c r="D36" s="4">
        <f t="shared" si="1"/>
        <v>141747.42918444204</v>
      </c>
      <c r="E36" s="4">
        <v>167.03380640634688</v>
      </c>
      <c r="F36" s="4">
        <v>113889.77949806959</v>
      </c>
      <c r="G36" s="7">
        <f t="shared" si="0"/>
        <v>42.0625881451216</v>
      </c>
      <c r="H36" s="7">
        <f t="shared" si="2"/>
        <v>68.6204459704145</v>
      </c>
    </row>
    <row r="37" spans="1:8" ht="12.75">
      <c r="A37" s="1" t="s">
        <v>85</v>
      </c>
      <c r="B37" s="4">
        <v>121192.59946</v>
      </c>
      <c r="C37" s="4">
        <v>30215.72069652989</v>
      </c>
      <c r="D37" s="4">
        <f t="shared" si="1"/>
        <v>151408.3201565299</v>
      </c>
      <c r="E37" s="4">
        <v>142.84419359365313</v>
      </c>
      <c r="F37" s="4">
        <v>97396.41370193043</v>
      </c>
      <c r="G37" s="7">
        <f t="shared" si="0"/>
        <v>35.97114029381028</v>
      </c>
      <c r="H37" s="7">
        <f t="shared" si="2"/>
        <v>73.29731842440171</v>
      </c>
    </row>
    <row r="38" spans="1:8" ht="12.75">
      <c r="A38" s="1" t="s">
        <v>86</v>
      </c>
      <c r="B38" s="4">
        <v>99371.12728</v>
      </c>
      <c r="C38" s="4">
        <v>31046.27001198551</v>
      </c>
      <c r="D38" s="4">
        <f t="shared" si="1"/>
        <v>130417.39729198552</v>
      </c>
      <c r="E38" s="4">
        <v>64.2693721457745</v>
      </c>
      <c r="F38" s="4">
        <v>60685.980680665074</v>
      </c>
      <c r="G38" s="7">
        <f t="shared" si="0"/>
        <v>22.412980539635583</v>
      </c>
      <c r="H38" s="7">
        <f t="shared" si="2"/>
        <v>63.13553632660194</v>
      </c>
    </row>
    <row r="39" spans="1:8" ht="12.75">
      <c r="A39" s="1" t="s">
        <v>87</v>
      </c>
      <c r="B39" s="4">
        <v>103710.81668</v>
      </c>
      <c r="C39" s="4">
        <v>26373.409937571058</v>
      </c>
      <c r="D39" s="4">
        <f t="shared" si="1"/>
        <v>130084.22661757105</v>
      </c>
      <c r="E39" s="4">
        <v>29.616627854225516</v>
      </c>
      <c r="F39" s="4">
        <v>27965.328519334922</v>
      </c>
      <c r="G39" s="7">
        <f t="shared" si="0"/>
        <v>10.328355196014286</v>
      </c>
      <c r="H39" s="7">
        <f t="shared" si="2"/>
        <v>62.974247191454126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12.7109375" style="0" customWidth="1"/>
    <col min="2" max="2" width="14.28125" style="0" customWidth="1"/>
    <col min="3" max="3" width="14.28125" style="7" customWidth="1"/>
    <col min="4" max="4" width="14.28125" style="0" customWidth="1"/>
    <col min="5" max="5" width="16.00390625" style="0" customWidth="1"/>
    <col min="6" max="6" width="16.8515625" style="0" customWidth="1"/>
    <col min="7" max="8" width="14.28125" style="7" customWidth="1"/>
  </cols>
  <sheetData>
    <row r="1" spans="1:2" ht="12.75">
      <c r="A1" s="3"/>
      <c r="B1" s="3" t="s">
        <v>88</v>
      </c>
    </row>
    <row r="2" ht="12.75">
      <c r="B2" s="3" t="s">
        <v>89</v>
      </c>
    </row>
    <row r="3" ht="12.75">
      <c r="B3" s="3" t="s">
        <v>90</v>
      </c>
    </row>
    <row r="5" spans="1:8" ht="12.75">
      <c r="A5" s="3" t="s">
        <v>2</v>
      </c>
      <c r="B5" s="16" t="s">
        <v>91</v>
      </c>
      <c r="C5" s="17" t="s">
        <v>92</v>
      </c>
      <c r="D5" s="16" t="s">
        <v>93</v>
      </c>
      <c r="E5" s="16" t="s">
        <v>94</v>
      </c>
      <c r="F5" s="16" t="s">
        <v>95</v>
      </c>
      <c r="G5" s="17" t="s">
        <v>92</v>
      </c>
      <c r="H5" s="17" t="s">
        <v>93</v>
      </c>
    </row>
    <row r="6" spans="1:8" ht="12.75">
      <c r="A6" s="3" t="s">
        <v>96</v>
      </c>
      <c r="B6" s="16" t="s">
        <v>97</v>
      </c>
      <c r="C6" s="17" t="s">
        <v>97</v>
      </c>
      <c r="D6" s="16" t="s">
        <v>97</v>
      </c>
      <c r="E6" s="16" t="s">
        <v>98</v>
      </c>
      <c r="F6" s="16" t="s">
        <v>98</v>
      </c>
      <c r="G6" s="17" t="s">
        <v>98</v>
      </c>
      <c r="H6" s="17" t="s">
        <v>98</v>
      </c>
    </row>
    <row r="8" spans="1:8" ht="12.75">
      <c r="A8" s="1" t="s">
        <v>99</v>
      </c>
      <c r="B8" s="7">
        <v>87.56577603945776</v>
      </c>
      <c r="C8" s="7">
        <v>64.26863463556451</v>
      </c>
      <c r="D8" s="9">
        <v>114.84</v>
      </c>
      <c r="G8" s="7">
        <f aca="true" t="shared" si="0" ref="G8:G39">(C8/120.125234384408)*100</f>
        <v>53.501360446799204</v>
      </c>
      <c r="H8" s="7">
        <f aca="true" t="shared" si="1" ref="H8:H39">(D8/105.2825)*100</f>
        <v>109.07795692541495</v>
      </c>
    </row>
    <row r="9" spans="1:8" ht="12.75">
      <c r="A9" s="1" t="s">
        <v>100</v>
      </c>
      <c r="B9" s="7">
        <v>103.34731319604793</v>
      </c>
      <c r="C9" s="7">
        <v>68.55206344291342</v>
      </c>
      <c r="D9" s="9">
        <v>111.235</v>
      </c>
      <c r="G9" s="7">
        <f t="shared" si="0"/>
        <v>57.067163110410824</v>
      </c>
      <c r="H9" s="7">
        <f t="shared" si="1"/>
        <v>105.65383610761523</v>
      </c>
    </row>
    <row r="10" spans="1:8" ht="12.75">
      <c r="A10" s="1" t="s">
        <v>101</v>
      </c>
      <c r="B10" s="7">
        <v>95.38821607527134</v>
      </c>
      <c r="C10" s="7">
        <v>73.97085892208976</v>
      </c>
      <c r="D10" s="9">
        <v>108.105</v>
      </c>
      <c r="G10" s="7">
        <f t="shared" si="0"/>
        <v>61.57811828726889</v>
      </c>
      <c r="H10" s="7">
        <f t="shared" si="1"/>
        <v>102.68088238786123</v>
      </c>
    </row>
    <row r="11" spans="1:8" ht="12.75">
      <c r="A11" s="1" t="s">
        <v>102</v>
      </c>
      <c r="B11" s="7">
        <v>107.20826853902582</v>
      </c>
      <c r="C11" s="7">
        <v>80.54222359842426</v>
      </c>
      <c r="D11" s="9">
        <v>113.4025</v>
      </c>
      <c r="G11" s="7">
        <f t="shared" si="0"/>
        <v>67.04854646999837</v>
      </c>
      <c r="H11" s="7">
        <f t="shared" si="1"/>
        <v>107.71258281290814</v>
      </c>
    </row>
    <row r="12" spans="1:8" ht="12.75">
      <c r="A12" s="1" t="s">
        <v>103</v>
      </c>
      <c r="B12" s="7">
        <v>110.86188209792186</v>
      </c>
      <c r="C12" s="7">
        <v>90.19284030895734</v>
      </c>
      <c r="D12" s="9">
        <v>101.47583333</v>
      </c>
      <c r="G12" s="7">
        <f t="shared" si="0"/>
        <v>75.0823428325932</v>
      </c>
      <c r="H12" s="7">
        <f t="shared" si="1"/>
        <v>96.38433104267091</v>
      </c>
    </row>
    <row r="13" spans="1:8" ht="12.75">
      <c r="A13" s="1" t="s">
        <v>104</v>
      </c>
      <c r="B13" s="7">
        <v>119.23723355795359</v>
      </c>
      <c r="C13" s="7">
        <v>100.15310247544338</v>
      </c>
      <c r="D13" s="9">
        <v>112.266666665</v>
      </c>
      <c r="G13" s="7">
        <f t="shared" si="0"/>
        <v>83.37390806243707</v>
      </c>
      <c r="H13" s="7">
        <f t="shared" si="1"/>
        <v>106.63373938213854</v>
      </c>
    </row>
    <row r="14" spans="1:8" ht="12.75">
      <c r="A14" s="1" t="s">
        <v>105</v>
      </c>
      <c r="B14" s="7">
        <v>124.57314295587703</v>
      </c>
      <c r="C14" s="7">
        <v>102.75928506304723</v>
      </c>
      <c r="D14" s="9">
        <v>108.475</v>
      </c>
      <c r="G14" s="7">
        <f t="shared" si="0"/>
        <v>85.54346269511642</v>
      </c>
      <c r="H14" s="7">
        <f t="shared" si="1"/>
        <v>103.03231781160211</v>
      </c>
    </row>
    <row r="15" spans="1:8" ht="12.75">
      <c r="A15" s="1" t="s">
        <v>106</v>
      </c>
      <c r="B15" s="7">
        <v>141.7275340464634</v>
      </c>
      <c r="C15" s="7">
        <v>125.43221344893429</v>
      </c>
      <c r="D15" s="9">
        <v>122.01</v>
      </c>
      <c r="G15" s="7">
        <f t="shared" si="0"/>
        <v>104.41787197479559</v>
      </c>
      <c r="H15" s="7">
        <f t="shared" si="1"/>
        <v>115.88820554223163</v>
      </c>
    </row>
    <row r="16" spans="1:8" ht="12.75">
      <c r="A16" s="1" t="s">
        <v>107</v>
      </c>
      <c r="B16" s="7">
        <v>114.0882459199221</v>
      </c>
      <c r="C16" s="7">
        <v>105.47728406530081</v>
      </c>
      <c r="D16" s="9">
        <v>92.525</v>
      </c>
      <c r="G16" s="7">
        <f t="shared" si="0"/>
        <v>87.80610052985797</v>
      </c>
      <c r="H16" s="7">
        <f t="shared" si="1"/>
        <v>87.88260157196116</v>
      </c>
    </row>
    <row r="17" spans="1:8" ht="12.75">
      <c r="A17" s="1" t="s">
        <v>108</v>
      </c>
      <c r="B17" s="7">
        <v>109.55342977867836</v>
      </c>
      <c r="C17" s="7">
        <v>99.57681787686433</v>
      </c>
      <c r="D17" s="9">
        <v>100.9</v>
      </c>
      <c r="G17" s="7">
        <f t="shared" si="0"/>
        <v>82.8941715595014</v>
      </c>
      <c r="H17" s="7">
        <f t="shared" si="1"/>
        <v>95.83738987960963</v>
      </c>
    </row>
    <row r="18" spans="1:8" ht="12.75">
      <c r="A18" s="1" t="s">
        <v>109</v>
      </c>
      <c r="B18" s="7">
        <v>100.47123132745865</v>
      </c>
      <c r="C18" s="7">
        <v>98.54466635702121</v>
      </c>
      <c r="D18" s="9">
        <v>100.25</v>
      </c>
      <c r="G18" s="7">
        <f t="shared" si="0"/>
        <v>82.03494200200461</v>
      </c>
      <c r="H18" s="7">
        <f t="shared" si="1"/>
        <v>95.22000332438914</v>
      </c>
    </row>
    <row r="19" spans="1:8" ht="12.75">
      <c r="A19" s="1" t="s">
        <v>110</v>
      </c>
      <c r="B19" s="7">
        <v>117.68059940624853</v>
      </c>
      <c r="C19" s="7">
        <v>114.57741996525093</v>
      </c>
      <c r="D19" s="9">
        <v>97.055</v>
      </c>
      <c r="G19" s="7">
        <f t="shared" si="0"/>
        <v>95.38164112845455</v>
      </c>
      <c r="H19" s="7">
        <f t="shared" si="1"/>
        <v>92.1853109491131</v>
      </c>
    </row>
    <row r="20" spans="1:8" ht="12.75">
      <c r="A20" s="1" t="s">
        <v>111</v>
      </c>
      <c r="B20" s="7">
        <v>89.47897522893989</v>
      </c>
      <c r="C20" s="7">
        <v>91.07016910082399</v>
      </c>
      <c r="D20" s="9">
        <v>102.7325</v>
      </c>
      <c r="G20" s="7">
        <f t="shared" si="0"/>
        <v>75.81268795646547</v>
      </c>
      <c r="H20" s="7">
        <f t="shared" si="1"/>
        <v>97.57794505259659</v>
      </c>
    </row>
    <row r="21" spans="1:8" ht="12.75">
      <c r="A21" s="1" t="s">
        <v>112</v>
      </c>
      <c r="B21" s="7">
        <v>95.49974082276991</v>
      </c>
      <c r="C21" s="7">
        <v>96.95343276392975</v>
      </c>
      <c r="D21" s="9">
        <v>106.745</v>
      </c>
      <c r="G21" s="7">
        <f t="shared" si="0"/>
        <v>80.71029643419709</v>
      </c>
      <c r="H21" s="7">
        <f t="shared" si="1"/>
        <v>101.38911974924608</v>
      </c>
    </row>
    <row r="22" spans="1:8" ht="12.75">
      <c r="A22" s="1" t="s">
        <v>21</v>
      </c>
      <c r="B22" s="7">
        <v>96.86945321458303</v>
      </c>
      <c r="C22" s="7">
        <v>98.85431181297413</v>
      </c>
      <c r="D22" s="9">
        <v>97.755</v>
      </c>
      <c r="G22" s="7">
        <f t="shared" si="0"/>
        <v>82.29271086925364</v>
      </c>
      <c r="H22" s="7">
        <f t="shared" si="1"/>
        <v>92.85018877781206</v>
      </c>
    </row>
    <row r="23" spans="1:8" ht="12.75">
      <c r="A23" s="1" t="s">
        <v>22</v>
      </c>
      <c r="B23" s="7">
        <v>115.04013320138857</v>
      </c>
      <c r="C23" s="7">
        <v>120.69291772032133</v>
      </c>
      <c r="D23" s="9">
        <v>90.055</v>
      </c>
      <c r="G23" s="7">
        <f t="shared" si="0"/>
        <v>100.47257625662292</v>
      </c>
      <c r="H23" s="7">
        <f t="shared" si="1"/>
        <v>85.53653266212335</v>
      </c>
    </row>
    <row r="24" spans="1:8" ht="12.75">
      <c r="A24" s="1" t="s">
        <v>23</v>
      </c>
      <c r="B24" s="7">
        <v>157.7541114933321</v>
      </c>
      <c r="C24" s="7">
        <v>155.75166434432575</v>
      </c>
      <c r="D24" s="9">
        <v>127.38</v>
      </c>
      <c r="G24" s="7">
        <f t="shared" si="0"/>
        <v>129.65774022626337</v>
      </c>
      <c r="H24" s="7">
        <f t="shared" si="1"/>
        <v>120.98876831382232</v>
      </c>
    </row>
    <row r="25" spans="1:8" ht="12.75">
      <c r="A25" s="1" t="s">
        <v>24</v>
      </c>
      <c r="B25" s="7">
        <v>190.07743901481234</v>
      </c>
      <c r="C25" s="7">
        <v>174.09815760953708</v>
      </c>
      <c r="D25" s="9">
        <v>102.77</v>
      </c>
      <c r="G25" s="7">
        <f t="shared" si="0"/>
        <v>144.93054561076858</v>
      </c>
      <c r="H25" s="7">
        <f t="shared" si="1"/>
        <v>97.61356350770546</v>
      </c>
    </row>
    <row r="26" spans="1:8" ht="12.75">
      <c r="A26" s="1" t="s">
        <v>25</v>
      </c>
      <c r="B26" s="7">
        <v>153.42663713617014</v>
      </c>
      <c r="C26" s="7">
        <v>133.21635616108443</v>
      </c>
      <c r="D26" s="9">
        <v>106.795</v>
      </c>
      <c r="G26" s="7">
        <f t="shared" si="0"/>
        <v>110.89789488758377</v>
      </c>
      <c r="H26" s="7">
        <f t="shared" si="1"/>
        <v>101.43661102272459</v>
      </c>
    </row>
    <row r="27" spans="1:8" ht="12.75">
      <c r="A27" s="1" t="s">
        <v>26</v>
      </c>
      <c r="B27" s="7">
        <v>100.99998874388648</v>
      </c>
      <c r="C27" s="7">
        <v>115.35153360513321</v>
      </c>
      <c r="D27" s="9">
        <v>96.7</v>
      </c>
      <c r="G27" s="7">
        <f t="shared" si="0"/>
        <v>96.02606329657709</v>
      </c>
      <c r="H27" s="7">
        <f t="shared" si="1"/>
        <v>91.84812290741576</v>
      </c>
    </row>
    <row r="28" spans="1:9" ht="12.75">
      <c r="A28" s="1" t="s">
        <v>27</v>
      </c>
      <c r="C28" s="7">
        <v>125.44941597426502</v>
      </c>
      <c r="D28" s="9">
        <v>106.7925</v>
      </c>
      <c r="E28" s="7">
        <v>92.43170622480969</v>
      </c>
      <c r="F28" s="7"/>
      <c r="G28" s="7">
        <f t="shared" si="0"/>
        <v>104.43219246742055</v>
      </c>
      <c r="H28" s="7">
        <f t="shared" si="1"/>
        <v>101.43423645905065</v>
      </c>
      <c r="I28" s="9"/>
    </row>
    <row r="29" spans="1:9" ht="12.75">
      <c r="A29" s="1" t="s">
        <v>28</v>
      </c>
      <c r="C29" s="7">
        <v>114.80105279455022</v>
      </c>
      <c r="D29" s="9">
        <v>103.7725</v>
      </c>
      <c r="E29" s="7">
        <v>107.56829377519031</v>
      </c>
      <c r="F29" s="7"/>
      <c r="G29" s="7">
        <f t="shared" si="0"/>
        <v>95.56780753257881</v>
      </c>
      <c r="H29" s="7">
        <f t="shared" si="1"/>
        <v>98.56576354094935</v>
      </c>
      <c r="I29" s="9"/>
    </row>
    <row r="30" spans="1:8" ht="12.75">
      <c r="A30" s="1" t="s">
        <v>29</v>
      </c>
      <c r="C30" s="7">
        <v>137.90404431370524</v>
      </c>
      <c r="D30" s="9">
        <v>108.520000007</v>
      </c>
      <c r="E30" s="7">
        <v>98.97994725580932</v>
      </c>
      <c r="F30" s="7"/>
      <c r="G30" s="7">
        <f t="shared" si="0"/>
        <v>114.80022912788164</v>
      </c>
      <c r="H30" s="7">
        <f t="shared" si="1"/>
        <v>103.07505996438154</v>
      </c>
    </row>
    <row r="31" spans="1:8" ht="12.75">
      <c r="A31" s="1" t="s">
        <v>30</v>
      </c>
      <c r="C31" s="7">
        <v>150.2640587638265</v>
      </c>
      <c r="D31" s="9">
        <v>120.4375000005</v>
      </c>
      <c r="E31" s="7">
        <v>104.27924565855601</v>
      </c>
      <c r="F31" s="7"/>
      <c r="G31" s="7">
        <f t="shared" si="0"/>
        <v>125.08950307890552</v>
      </c>
      <c r="H31" s="7">
        <f t="shared" si="1"/>
        <v>114.39460499180775</v>
      </c>
    </row>
    <row r="32" spans="1:8" ht="12.75">
      <c r="A32" s="1" t="s">
        <v>31</v>
      </c>
      <c r="C32" s="7">
        <v>179.93841495931602</v>
      </c>
      <c r="D32" s="9">
        <v>146.045</v>
      </c>
      <c r="E32" s="7">
        <v>122.13763248246008</v>
      </c>
      <c r="F32" s="7"/>
      <c r="G32" s="7">
        <f t="shared" si="0"/>
        <v>149.7923528569378</v>
      </c>
      <c r="H32" s="7">
        <f t="shared" si="1"/>
        <v>138.71726070334574</v>
      </c>
    </row>
    <row r="33" spans="1:8" ht="12.75">
      <c r="A33" s="1" t="s">
        <v>32</v>
      </c>
      <c r="C33" s="7">
        <v>178.51920661953176</v>
      </c>
      <c r="D33" s="9">
        <v>157.345</v>
      </c>
      <c r="E33" s="7">
        <v>131.5718763994626</v>
      </c>
      <c r="F33" s="7"/>
      <c r="G33" s="7">
        <f t="shared" si="0"/>
        <v>148.61091221537976</v>
      </c>
      <c r="H33" s="7">
        <f t="shared" si="1"/>
        <v>149.45028850948637</v>
      </c>
    </row>
    <row r="34" spans="1:8" ht="12.75">
      <c r="A34" s="1" t="s">
        <v>33</v>
      </c>
      <c r="C34" s="7">
        <v>173.99494245755278</v>
      </c>
      <c r="D34" s="9">
        <v>155.64</v>
      </c>
      <c r="E34" s="7">
        <v>132.44265313230832</v>
      </c>
      <c r="F34" s="7"/>
      <c r="G34" s="7">
        <f t="shared" si="0"/>
        <v>144.8446226550189</v>
      </c>
      <c r="H34" s="7">
        <f t="shared" si="1"/>
        <v>147.83083608386957</v>
      </c>
    </row>
    <row r="35" spans="1:8" ht="12.75">
      <c r="A35" s="1" t="s">
        <v>34</v>
      </c>
      <c r="C35" s="7">
        <v>185.64105210644922</v>
      </c>
      <c r="D35" s="9">
        <v>152.33</v>
      </c>
      <c r="E35" s="7">
        <v>138.73214907697667</v>
      </c>
      <c r="F35" s="7"/>
      <c r="G35" s="7">
        <f t="shared" si="0"/>
        <v>154.53959616210747</v>
      </c>
      <c r="H35" s="7">
        <f t="shared" si="1"/>
        <v>144.68691377959303</v>
      </c>
    </row>
    <row r="36" spans="1:8" ht="12.75">
      <c r="A36" s="1" t="s">
        <v>35</v>
      </c>
      <c r="C36" s="7">
        <v>208.33978428033237</v>
      </c>
      <c r="D36" s="9">
        <v>176.545</v>
      </c>
      <c r="E36" s="7">
        <v>147.90267204060305</v>
      </c>
      <c r="F36" s="7"/>
      <c r="G36" s="7">
        <f t="shared" si="0"/>
        <v>173.4354861807241</v>
      </c>
      <c r="H36" s="7">
        <f t="shared" si="1"/>
        <v>167.68693752522975</v>
      </c>
    </row>
    <row r="37" spans="1:8" ht="12.75">
      <c r="A37" s="1" t="s">
        <v>36</v>
      </c>
      <c r="C37" s="7">
        <v>199.42027489635478</v>
      </c>
      <c r="D37" s="9">
        <v>229.64</v>
      </c>
      <c r="E37" s="7">
        <v>165.89043140767276</v>
      </c>
      <c r="F37" s="7"/>
      <c r="G37" s="7">
        <f t="shared" si="0"/>
        <v>166.01031075468944</v>
      </c>
      <c r="H37" s="7">
        <f t="shared" si="1"/>
        <v>218.11792083204708</v>
      </c>
    </row>
    <row r="38" spans="1:8" ht="12.75">
      <c r="A38" s="1" t="s">
        <v>66</v>
      </c>
      <c r="C38" s="7">
        <v>260.5150436084017</v>
      </c>
      <c r="D38" s="9">
        <v>275.45330645161295</v>
      </c>
      <c r="E38" s="7">
        <v>176.02129671095187</v>
      </c>
      <c r="F38" s="7"/>
      <c r="G38" s="7">
        <f t="shared" si="0"/>
        <v>216.86954031218605</v>
      </c>
      <c r="H38" s="7">
        <f t="shared" si="1"/>
        <v>261.6325661450031</v>
      </c>
    </row>
    <row r="39" spans="1:8" ht="12.75">
      <c r="A39" s="1" t="s">
        <v>67</v>
      </c>
      <c r="C39" s="7">
        <v>300.71734530629095</v>
      </c>
      <c r="D39" s="9">
        <v>315.8464986175115</v>
      </c>
      <c r="E39" s="7">
        <v>194.00408021097672</v>
      </c>
      <c r="F39" s="7"/>
      <c r="G39" s="7">
        <f t="shared" si="0"/>
        <v>250.33653157668545</v>
      </c>
      <c r="H39" s="7">
        <f t="shared" si="1"/>
        <v>299.99904886140763</v>
      </c>
    </row>
    <row r="40" spans="1:8" ht="12.75">
      <c r="A40" s="1" t="s">
        <v>68</v>
      </c>
      <c r="C40" s="7">
        <v>313.9374860229482</v>
      </c>
      <c r="D40" s="9">
        <v>289.3107503875</v>
      </c>
      <c r="E40" s="7">
        <v>223.43135791411652</v>
      </c>
      <c r="F40" s="7"/>
      <c r="G40" s="7">
        <f aca="true" t="shared" si="2" ref="G40:G57">(C40/120.125234384408)*100</f>
        <v>261.34183015895667</v>
      </c>
      <c r="H40" s="7">
        <f aca="true" t="shared" si="3" ref="H40:H57">(D40/105.2825)*100</f>
        <v>274.7947193384465</v>
      </c>
    </row>
    <row r="41" spans="1:8" ht="12.75">
      <c r="A41" s="1" t="s">
        <v>69</v>
      </c>
      <c r="C41" s="7">
        <v>318.28972493161996</v>
      </c>
      <c r="D41" s="9">
        <v>292.292499428125</v>
      </c>
      <c r="E41" s="7">
        <v>227.72553117380704</v>
      </c>
      <c r="F41" s="7"/>
      <c r="G41" s="7">
        <f t="shared" si="2"/>
        <v>264.9649147930681</v>
      </c>
      <c r="H41" s="7">
        <f t="shared" si="3"/>
        <v>277.626860521098</v>
      </c>
    </row>
    <row r="42" spans="1:8" ht="12.75">
      <c r="A42" s="1" t="s">
        <v>70</v>
      </c>
      <c r="C42" s="7">
        <v>423.4315597529717</v>
      </c>
      <c r="D42" s="9">
        <v>296.095</v>
      </c>
      <c r="E42" s="7">
        <v>246.76319848733638</v>
      </c>
      <c r="F42" s="7"/>
      <c r="G42" s="7">
        <f t="shared" si="2"/>
        <v>352.4917657167395</v>
      </c>
      <c r="H42" s="7">
        <f t="shared" si="3"/>
        <v>281.23857241231923</v>
      </c>
    </row>
    <row r="43" spans="1:8" ht="12.75">
      <c r="A43" s="1" t="s">
        <v>71</v>
      </c>
      <c r="C43" s="7">
        <v>480.7159691042645</v>
      </c>
      <c r="D43" s="9">
        <v>336.495</v>
      </c>
      <c r="E43" s="7">
        <v>247.81310643379607</v>
      </c>
      <c r="F43" s="7"/>
      <c r="G43" s="7">
        <f t="shared" si="2"/>
        <v>400.1790061578106</v>
      </c>
      <c r="H43" s="7">
        <f t="shared" si="3"/>
        <v>319.6115213829459</v>
      </c>
    </row>
    <row r="44" spans="1:8" ht="12.75">
      <c r="A44" s="1" t="s">
        <v>72</v>
      </c>
      <c r="C44" s="7">
        <v>617.4244379074847</v>
      </c>
      <c r="D44" s="9">
        <v>337.515</v>
      </c>
      <c r="E44" s="7">
        <v>269.0650345822759</v>
      </c>
      <c r="F44" s="7"/>
      <c r="G44" s="7">
        <f t="shared" si="2"/>
        <v>513.9839610482584</v>
      </c>
      <c r="H44" s="7">
        <f t="shared" si="3"/>
        <v>320.58034336190724</v>
      </c>
    </row>
    <row r="45" spans="1:8" ht="12.75">
      <c r="A45" s="1" t="s">
        <v>73</v>
      </c>
      <c r="C45" s="7">
        <v>799.7540038877708</v>
      </c>
      <c r="D45" s="9">
        <v>387.17</v>
      </c>
      <c r="E45" s="7">
        <v>274.9664128974474</v>
      </c>
      <c r="F45" s="7"/>
      <c r="G45" s="7">
        <f t="shared" si="2"/>
        <v>665.7668623800638</v>
      </c>
      <c r="H45" s="7">
        <f t="shared" si="3"/>
        <v>367.743927053404</v>
      </c>
    </row>
    <row r="46" spans="1:8" ht="12.75">
      <c r="A46" s="1" t="s">
        <v>74</v>
      </c>
      <c r="C46" s="7">
        <v>688.3332473207067</v>
      </c>
      <c r="D46" s="9">
        <v>416.01</v>
      </c>
      <c r="E46" s="7">
        <v>284.42056028262925</v>
      </c>
      <c r="F46" s="7"/>
      <c r="G46" s="7">
        <f t="shared" si="2"/>
        <v>573.013031648287</v>
      </c>
      <c r="H46" s="7">
        <f t="shared" si="3"/>
        <v>395.1368935958018</v>
      </c>
    </row>
    <row r="47" spans="1:8" ht="12.75">
      <c r="A47" s="1" t="s">
        <v>75</v>
      </c>
      <c r="C47" s="7">
        <v>752.9459324628856</v>
      </c>
      <c r="D47" s="9">
        <v>540.54</v>
      </c>
      <c r="E47" s="7">
        <v>320.9732795939692</v>
      </c>
      <c r="F47" s="7">
        <v>320.9787099248885</v>
      </c>
      <c r="G47" s="7">
        <f t="shared" si="2"/>
        <v>626.8008019475851</v>
      </c>
      <c r="H47" s="7">
        <f t="shared" si="3"/>
        <v>513.4186593213497</v>
      </c>
    </row>
    <row r="48" spans="1:8" ht="12.75">
      <c r="A48" s="1" t="s">
        <v>76</v>
      </c>
      <c r="C48" s="7">
        <v>612.3238891469268</v>
      </c>
      <c r="D48" s="9">
        <v>461.265</v>
      </c>
      <c r="E48" s="7">
        <v>349.9178981937602</v>
      </c>
      <c r="F48" s="7">
        <v>352.42676008340703</v>
      </c>
      <c r="G48" s="7">
        <f t="shared" si="2"/>
        <v>509.73793498496195</v>
      </c>
      <c r="H48" s="7">
        <f t="shared" si="3"/>
        <v>438.1212452211906</v>
      </c>
    </row>
    <row r="49" spans="1:8" ht="12.75">
      <c r="A49" s="1" t="s">
        <v>77</v>
      </c>
      <c r="C49" s="7">
        <v>615.8934131530509</v>
      </c>
      <c r="D49" s="9">
        <v>496.995</v>
      </c>
      <c r="E49" s="7">
        <v>330.1139473553267</v>
      </c>
      <c r="F49" s="7">
        <v>335.30733004505964</v>
      </c>
      <c r="G49" s="7">
        <f t="shared" si="2"/>
        <v>512.7094372046382</v>
      </c>
      <c r="H49" s="7">
        <f t="shared" si="3"/>
        <v>472.05850924892553</v>
      </c>
    </row>
    <row r="50" spans="1:8" ht="12.75">
      <c r="A50" s="1" t="s">
        <v>78</v>
      </c>
      <c r="C50" s="7">
        <v>636.1321842046412</v>
      </c>
      <c r="D50" s="9">
        <v>532.84</v>
      </c>
      <c r="E50" s="7">
        <v>316.8134547444892</v>
      </c>
      <c r="F50" s="7">
        <v>322.67267643259765</v>
      </c>
      <c r="G50" s="7">
        <f t="shared" si="2"/>
        <v>529.5574967778875</v>
      </c>
      <c r="H50" s="7">
        <f t="shared" si="3"/>
        <v>506.105003205661</v>
      </c>
    </row>
    <row r="51" spans="1:8" ht="12.75">
      <c r="A51" s="1" t="s">
        <v>79</v>
      </c>
      <c r="C51" s="7">
        <v>626.9632382033683</v>
      </c>
      <c r="D51" s="9">
        <v>520.39</v>
      </c>
      <c r="E51" s="7">
        <v>328.5614768373389</v>
      </c>
      <c r="F51" s="7">
        <v>335.6386457213164</v>
      </c>
      <c r="G51" s="7">
        <f t="shared" si="2"/>
        <v>521.9246742087912</v>
      </c>
      <c r="H51" s="7">
        <f t="shared" si="3"/>
        <v>494.2796761095149</v>
      </c>
    </row>
    <row r="52" spans="1:8" ht="12.75">
      <c r="A52" s="1" t="s">
        <v>80</v>
      </c>
      <c r="C52" s="7">
        <v>815.752352445339</v>
      </c>
      <c r="D52" s="9">
        <v>529.72</v>
      </c>
      <c r="E52" s="7">
        <v>317.8534109568592</v>
      </c>
      <c r="F52" s="7">
        <v>344.7169372480516</v>
      </c>
      <c r="G52" s="7">
        <f t="shared" si="2"/>
        <v>679.0849205212638</v>
      </c>
      <c r="H52" s="7">
        <f t="shared" si="3"/>
        <v>503.1415477406027</v>
      </c>
    </row>
    <row r="53" spans="1:8" ht="12.75">
      <c r="A53" s="1" t="s">
        <v>81</v>
      </c>
      <c r="C53" s="7">
        <v>919.6470041802137</v>
      </c>
      <c r="D53" s="9">
        <v>525.06</v>
      </c>
      <c r="E53" s="7">
        <v>328.0439866646763</v>
      </c>
      <c r="F53" s="7">
        <v>410.80843172051175</v>
      </c>
      <c r="G53" s="7">
        <f t="shared" si="2"/>
        <v>765.5735357296268</v>
      </c>
      <c r="H53" s="7">
        <f t="shared" si="3"/>
        <v>498.7153610524066</v>
      </c>
    </row>
    <row r="54" spans="1:8" ht="12.75">
      <c r="A54" s="1" t="s">
        <v>82</v>
      </c>
      <c r="C54" s="7">
        <v>908.5341728165696</v>
      </c>
      <c r="D54" s="9">
        <v>608.3825</v>
      </c>
      <c r="E54" s="7">
        <v>329.90496093944364</v>
      </c>
      <c r="F54" s="7">
        <v>395.1216624232551</v>
      </c>
      <c r="G54" s="7">
        <f t="shared" si="2"/>
        <v>756.3224974939116</v>
      </c>
      <c r="H54" s="7">
        <f t="shared" si="3"/>
        <v>577.8571937406502</v>
      </c>
    </row>
    <row r="55" spans="1:8" ht="12.75">
      <c r="A55" s="1" t="s">
        <v>83</v>
      </c>
      <c r="C55" s="7">
        <v>967.6678536409146</v>
      </c>
      <c r="D55" s="9">
        <v>615.125</v>
      </c>
      <c r="E55" s="7">
        <v>323.4661889834303</v>
      </c>
      <c r="F55" s="7">
        <v>409.66163633187205</v>
      </c>
      <c r="G55" s="7">
        <f t="shared" si="2"/>
        <v>805.5491908921642</v>
      </c>
      <c r="H55" s="7">
        <f t="shared" si="3"/>
        <v>584.2613919692257</v>
      </c>
    </row>
    <row r="56" spans="1:8" ht="12.75">
      <c r="A56" s="1" t="s">
        <v>84</v>
      </c>
      <c r="C56" s="7">
        <v>987.1669161032839</v>
      </c>
      <c r="D56" s="9">
        <v>560.495</v>
      </c>
      <c r="E56" s="7">
        <v>313.4945514255859</v>
      </c>
      <c r="F56" s="7">
        <v>432.47635134210225</v>
      </c>
      <c r="G56" s="7">
        <f t="shared" si="2"/>
        <v>821.7814692825408</v>
      </c>
      <c r="H56" s="7">
        <f t="shared" si="3"/>
        <v>532.3724265666184</v>
      </c>
    </row>
    <row r="57" spans="1:8" ht="12.75">
      <c r="A57" s="1" t="s">
        <v>85</v>
      </c>
      <c r="C57" s="7">
        <v>1015.1382222910323</v>
      </c>
      <c r="D57" s="9">
        <v>734.39</v>
      </c>
      <c r="E57" s="7">
        <v>343.35970542867096</v>
      </c>
      <c r="F57" s="7">
        <v>457.0891224318565</v>
      </c>
      <c r="G57" s="7">
        <f t="shared" si="2"/>
        <v>845.0665902907033</v>
      </c>
      <c r="H57" s="7">
        <f t="shared" si="3"/>
        <v>697.5423265974877</v>
      </c>
    </row>
  </sheetData>
  <sheetProtection/>
  <printOptions/>
  <pageMargins left="0.7480314960629921" right="0.7480314960629921" top="0.7874015748031497" bottom="0.984251968503937" header="0.5118110236220472" footer="0.5118110236220472"/>
  <pageSetup fitToHeight="0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9.8515625" style="0" customWidth="1"/>
    <col min="2" max="2" width="11.140625" style="0" customWidth="1"/>
    <col min="3" max="4" width="12.28125" style="0" customWidth="1"/>
    <col min="5" max="5" width="14.140625" style="0" customWidth="1"/>
    <col min="6" max="6" width="13.00390625" style="0" customWidth="1"/>
    <col min="7" max="7" width="14.421875" style="0" customWidth="1"/>
    <col min="8" max="8" width="10.7109375" style="0" customWidth="1"/>
    <col min="9" max="9" width="12.28125" style="0" customWidth="1"/>
    <col min="10" max="10" width="9.8515625" style="0" customWidth="1"/>
    <col min="11" max="11" width="12.28125" style="0" customWidth="1"/>
    <col min="12" max="12" width="13.00390625" style="0" customWidth="1"/>
    <col min="13" max="13" width="14.421875" style="0" customWidth="1"/>
    <col min="14" max="14" width="16.8515625" style="0" customWidth="1"/>
    <col min="15" max="15" width="10.140625" style="0" customWidth="1"/>
    <col min="16" max="16" width="10.28125" style="0" customWidth="1"/>
  </cols>
  <sheetData>
    <row r="1" spans="1:16" ht="12.75">
      <c r="A1" s="1"/>
      <c r="B1" s="13" t="s">
        <v>113</v>
      </c>
      <c r="C1" s="14"/>
      <c r="D1" s="14"/>
      <c r="E1" s="14"/>
      <c r="F1" s="14"/>
      <c r="G1" s="14"/>
      <c r="N1" s="14"/>
      <c r="O1" s="12"/>
      <c r="P1" s="12"/>
    </row>
    <row r="2" spans="1:16" ht="12.75">
      <c r="A2" s="1"/>
      <c r="B2" s="13" t="s">
        <v>114</v>
      </c>
      <c r="C2" s="14"/>
      <c r="D2" s="14"/>
      <c r="E2" s="14"/>
      <c r="F2" s="14"/>
      <c r="G2" s="14"/>
      <c r="N2" s="14"/>
      <c r="O2" s="12"/>
      <c r="P2" s="12"/>
    </row>
    <row r="3" spans="1:16" ht="12.75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  <c r="O3" s="15"/>
      <c r="P3" s="15"/>
    </row>
    <row r="4" spans="1:16" ht="12.75">
      <c r="A4" s="1" t="s">
        <v>55</v>
      </c>
      <c r="B4" s="20" t="s">
        <v>115</v>
      </c>
      <c r="C4" s="20" t="s">
        <v>115</v>
      </c>
      <c r="D4" s="20" t="s">
        <v>115</v>
      </c>
      <c r="E4" s="20" t="s">
        <v>115</v>
      </c>
      <c r="F4" s="20" t="s">
        <v>115</v>
      </c>
      <c r="G4" s="20" t="s">
        <v>115</v>
      </c>
      <c r="H4" s="20" t="s">
        <v>116</v>
      </c>
      <c r="I4" s="20" t="s">
        <v>116</v>
      </c>
      <c r="J4" s="20" t="s">
        <v>116</v>
      </c>
      <c r="K4" s="20" t="s">
        <v>116</v>
      </c>
      <c r="L4" s="20" t="s">
        <v>116</v>
      </c>
      <c r="M4" s="20" t="s">
        <v>116</v>
      </c>
      <c r="N4" s="16" t="s">
        <v>117</v>
      </c>
      <c r="O4" s="21" t="s">
        <v>45</v>
      </c>
      <c r="P4" s="21" t="s">
        <v>45</v>
      </c>
    </row>
    <row r="5" spans="1:16" ht="12.75">
      <c r="A5" s="1"/>
      <c r="B5" s="20" t="s">
        <v>91</v>
      </c>
      <c r="C5" s="20" t="s">
        <v>91</v>
      </c>
      <c r="D5" s="20" t="s">
        <v>92</v>
      </c>
      <c r="E5" s="20" t="s">
        <v>92</v>
      </c>
      <c r="F5" s="20" t="s">
        <v>118</v>
      </c>
      <c r="G5" s="20" t="s">
        <v>118</v>
      </c>
      <c r="H5" s="20" t="s">
        <v>91</v>
      </c>
      <c r="I5" s="20" t="s">
        <v>91</v>
      </c>
      <c r="J5" s="20" t="s">
        <v>92</v>
      </c>
      <c r="K5" s="20" t="s">
        <v>92</v>
      </c>
      <c r="L5" s="20" t="s">
        <v>118</v>
      </c>
      <c r="M5" s="20" t="s">
        <v>118</v>
      </c>
      <c r="N5" s="20" t="s">
        <v>118</v>
      </c>
      <c r="O5" s="21" t="s">
        <v>119</v>
      </c>
      <c r="P5" s="21" t="s">
        <v>119</v>
      </c>
    </row>
    <row r="6" spans="1:16" ht="12.75">
      <c r="A6" s="1"/>
      <c r="B6" s="20" t="s">
        <v>120</v>
      </c>
      <c r="C6" s="20" t="s">
        <v>121</v>
      </c>
      <c r="D6" s="20" t="s">
        <v>120</v>
      </c>
      <c r="E6" s="20" t="s">
        <v>121</v>
      </c>
      <c r="F6" s="20" t="s">
        <v>122</v>
      </c>
      <c r="G6" s="20" t="s">
        <v>123</v>
      </c>
      <c r="H6" s="20" t="s">
        <v>120</v>
      </c>
      <c r="I6" s="20" t="s">
        <v>121</v>
      </c>
      <c r="J6" s="20" t="s">
        <v>120</v>
      </c>
      <c r="K6" s="20" t="s">
        <v>121</v>
      </c>
      <c r="L6" s="20" t="s">
        <v>122</v>
      </c>
      <c r="M6" s="20" t="s">
        <v>123</v>
      </c>
      <c r="N6" s="20" t="s">
        <v>92</v>
      </c>
      <c r="O6" s="21" t="s">
        <v>124</v>
      </c>
      <c r="P6" s="21" t="s">
        <v>125</v>
      </c>
    </row>
    <row r="7" spans="15:16" ht="12.75">
      <c r="O7" s="12"/>
      <c r="P7" s="12"/>
    </row>
    <row r="8" spans="1:16" ht="12.75">
      <c r="A8" s="1" t="s">
        <v>104</v>
      </c>
      <c r="B8" s="14">
        <v>5724.63510502275</v>
      </c>
      <c r="C8" s="14">
        <v>30932.966000000004</v>
      </c>
      <c r="D8" s="14">
        <v>906.5329645151498</v>
      </c>
      <c r="E8" s="14">
        <v>4963.716</v>
      </c>
      <c r="F8" s="14">
        <v>6631.168069537901</v>
      </c>
      <c r="G8" s="14">
        <v>35896.682</v>
      </c>
      <c r="H8" s="14">
        <v>372.37244662380004</v>
      </c>
      <c r="I8" s="14">
        <v>22373.694000000003</v>
      </c>
      <c r="J8" s="14">
        <v>161.135519244</v>
      </c>
      <c r="K8" s="14">
        <v>10424.924</v>
      </c>
      <c r="L8" s="14">
        <v>533.5079658678</v>
      </c>
      <c r="M8" s="14">
        <v>32798.618</v>
      </c>
      <c r="N8" s="14">
        <v>68695.3</v>
      </c>
      <c r="O8" s="12">
        <v>0.4774506843990783</v>
      </c>
      <c r="P8" s="12">
        <v>0.5225493156009218</v>
      </c>
    </row>
    <row r="9" spans="1:16" ht="12.75">
      <c r="A9" s="1" t="s">
        <v>105</v>
      </c>
      <c r="B9" s="14">
        <v>4568.73936042825</v>
      </c>
      <c r="C9" s="14">
        <v>23495.926</v>
      </c>
      <c r="D9" s="14">
        <v>459.15427841605</v>
      </c>
      <c r="E9" s="14">
        <v>2401.1339999999996</v>
      </c>
      <c r="F9" s="14">
        <v>5027.8936388443</v>
      </c>
      <c r="G9" s="14">
        <v>25897.06</v>
      </c>
      <c r="H9" s="14">
        <v>313.9626565446</v>
      </c>
      <c r="I9" s="14">
        <v>17491.002</v>
      </c>
      <c r="J9" s="14">
        <v>399.64770979980005</v>
      </c>
      <c r="K9" s="14">
        <v>24822.692</v>
      </c>
      <c r="L9" s="14">
        <v>713.6103663444</v>
      </c>
      <c r="M9" s="14">
        <v>42313.694</v>
      </c>
      <c r="N9" s="14">
        <v>68210.754</v>
      </c>
      <c r="O9" s="12">
        <v>0.6203375790274948</v>
      </c>
      <c r="P9" s="12">
        <v>0.3796624209725053</v>
      </c>
    </row>
    <row r="10" spans="1:16" ht="12.75">
      <c r="A10" s="1" t="s">
        <v>106</v>
      </c>
      <c r="B10" s="14">
        <v>3505.131572033</v>
      </c>
      <c r="C10" s="14">
        <v>17981.664</v>
      </c>
      <c r="D10" s="14">
        <v>869.7012835665</v>
      </c>
      <c r="E10" s="14">
        <v>4460.388</v>
      </c>
      <c r="F10" s="14">
        <v>4374.8328555995</v>
      </c>
      <c r="G10" s="14">
        <v>22442.052000000003</v>
      </c>
      <c r="H10" s="14">
        <v>241.90397624400003</v>
      </c>
      <c r="I10" s="14">
        <v>13483.328</v>
      </c>
      <c r="J10" s="14">
        <v>220.77690591600003</v>
      </c>
      <c r="K10" s="14">
        <v>12305.71</v>
      </c>
      <c r="L10" s="14">
        <v>462.68088216000007</v>
      </c>
      <c r="M10" s="14">
        <v>25789.038000000004</v>
      </c>
      <c r="N10" s="14">
        <v>48231.09</v>
      </c>
      <c r="O10" s="12">
        <v>0.5346973912470152</v>
      </c>
      <c r="P10" s="12">
        <v>0.4653026087529849</v>
      </c>
    </row>
    <row r="11" spans="1:16" ht="12.75">
      <c r="A11" s="1" t="s">
        <v>107</v>
      </c>
      <c r="B11" s="14">
        <v>102.68342770524998</v>
      </c>
      <c r="C11" s="14">
        <v>527.552</v>
      </c>
      <c r="D11" s="14">
        <v>0</v>
      </c>
      <c r="E11" s="14">
        <v>0</v>
      </c>
      <c r="F11" s="14">
        <v>102.68342770524998</v>
      </c>
      <c r="G11" s="14">
        <v>527.552</v>
      </c>
      <c r="H11" s="14">
        <v>111.93137523959999</v>
      </c>
      <c r="I11" s="14">
        <v>6466.29</v>
      </c>
      <c r="J11" s="14">
        <v>0</v>
      </c>
      <c r="K11" s="14">
        <v>0</v>
      </c>
      <c r="L11" s="14">
        <v>111.93137523959999</v>
      </c>
      <c r="M11" s="14">
        <v>6466.29</v>
      </c>
      <c r="N11" s="14">
        <v>6993.842</v>
      </c>
      <c r="O11" s="12">
        <v>0.9245690709055195</v>
      </c>
      <c r="P11" s="12">
        <v>0.07543092909448056</v>
      </c>
    </row>
    <row r="12" spans="1:16" ht="12.75">
      <c r="A12" s="1" t="s">
        <v>108</v>
      </c>
      <c r="B12" s="14">
        <v>5.910782535</v>
      </c>
      <c r="C12" s="14">
        <v>40.786</v>
      </c>
      <c r="D12" s="14">
        <v>0</v>
      </c>
      <c r="E12" s="14">
        <v>0</v>
      </c>
      <c r="F12" s="14">
        <v>5.910782535</v>
      </c>
      <c r="G12" s="14">
        <v>40.786</v>
      </c>
      <c r="H12" s="14">
        <v>2.5503252180000002</v>
      </c>
      <c r="I12" s="14">
        <v>148.084</v>
      </c>
      <c r="J12" s="14">
        <v>0</v>
      </c>
      <c r="K12" s="14">
        <v>0</v>
      </c>
      <c r="L12" s="14">
        <v>2.5503252180000002</v>
      </c>
      <c r="M12" s="14">
        <v>148.084</v>
      </c>
      <c r="N12" s="14">
        <v>188.87</v>
      </c>
      <c r="O12" s="12">
        <v>0.7840525228993488</v>
      </c>
      <c r="P12" s="12">
        <v>0.21594747710065124</v>
      </c>
    </row>
    <row r="13" spans="1:16" ht="12.75">
      <c r="A13" s="1" t="s">
        <v>109</v>
      </c>
      <c r="B13" s="14">
        <v>53.164205134250004</v>
      </c>
      <c r="C13" s="14">
        <v>283.98</v>
      </c>
      <c r="D13" s="14">
        <v>48.651369579749996</v>
      </c>
      <c r="E13" s="14">
        <v>267.27</v>
      </c>
      <c r="F13" s="14">
        <v>101.81557471400001</v>
      </c>
      <c r="G13" s="14">
        <v>551.25</v>
      </c>
      <c r="H13" s="14">
        <v>322.4085896178</v>
      </c>
      <c r="I13" s="14">
        <v>19759.234</v>
      </c>
      <c r="J13" s="14">
        <v>258.6666128592</v>
      </c>
      <c r="K13" s="14">
        <v>15852.734</v>
      </c>
      <c r="L13" s="14">
        <v>581.075202477</v>
      </c>
      <c r="M13" s="14">
        <v>35611.968</v>
      </c>
      <c r="N13" s="14">
        <v>36163.21799999999</v>
      </c>
      <c r="O13" s="12">
        <v>0.9847566109852284</v>
      </c>
      <c r="P13" s="12">
        <v>0.01524338901477186</v>
      </c>
    </row>
    <row r="14" spans="1:16" ht="12.75">
      <c r="A14" s="1" t="s">
        <v>110</v>
      </c>
      <c r="B14" s="14">
        <v>51.301839526</v>
      </c>
      <c r="C14" s="14">
        <v>336.654</v>
      </c>
      <c r="D14" s="14">
        <v>11.20703133025</v>
      </c>
      <c r="E14" s="14">
        <v>62.35</v>
      </c>
      <c r="F14" s="14">
        <v>62.508870856250006</v>
      </c>
      <c r="G14" s="14">
        <v>399.004</v>
      </c>
      <c r="H14" s="14">
        <v>160.79139666659998</v>
      </c>
      <c r="I14" s="14">
        <v>9854.308</v>
      </c>
      <c r="J14" s="14">
        <v>65.26825584299999</v>
      </c>
      <c r="K14" s="14">
        <v>4000.05</v>
      </c>
      <c r="L14" s="14">
        <v>226.05965250959997</v>
      </c>
      <c r="M14" s="14">
        <v>13854.358000000002</v>
      </c>
      <c r="N14" s="14">
        <v>14253.362</v>
      </c>
      <c r="O14" s="12">
        <v>0.9720063238413508</v>
      </c>
      <c r="P14" s="12">
        <v>0.02799367615864945</v>
      </c>
    </row>
    <row r="15" spans="1:16" ht="12.75">
      <c r="A15" s="1" t="s">
        <v>111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6.5956011492</v>
      </c>
      <c r="I15" s="14">
        <v>404.22400000000005</v>
      </c>
      <c r="J15" s="14">
        <v>0</v>
      </c>
      <c r="K15" s="14">
        <v>0</v>
      </c>
      <c r="L15" s="14">
        <v>6.5956011492</v>
      </c>
      <c r="M15" s="14">
        <v>404.22400000000005</v>
      </c>
      <c r="N15" s="14">
        <v>404.22400000000005</v>
      </c>
      <c r="O15" s="12">
        <v>1</v>
      </c>
      <c r="P15" s="12">
        <v>0</v>
      </c>
    </row>
    <row r="16" spans="1:16" ht="12.75">
      <c r="A16" s="1" t="s">
        <v>112</v>
      </c>
      <c r="B16" s="14">
        <v>2975.6896453007503</v>
      </c>
      <c r="C16" s="14">
        <v>17957.102000000003</v>
      </c>
      <c r="D16" s="14">
        <v>1475.9599277675002</v>
      </c>
      <c r="E16" s="14">
        <v>8860.69</v>
      </c>
      <c r="F16" s="14">
        <v>4451.64957306825</v>
      </c>
      <c r="G16" s="14">
        <v>26817.791999999998</v>
      </c>
      <c r="H16" s="14">
        <v>186.8800977834</v>
      </c>
      <c r="I16" s="14">
        <v>12116.676</v>
      </c>
      <c r="J16" s="14">
        <v>56.28827194200001</v>
      </c>
      <c r="K16" s="14">
        <v>3622.2419999999997</v>
      </c>
      <c r="L16" s="14">
        <v>243.1683697254</v>
      </c>
      <c r="M16" s="14">
        <v>15738.918</v>
      </c>
      <c r="N16" s="14">
        <v>42556.71</v>
      </c>
      <c r="O16" s="12">
        <v>0.3698339932762659</v>
      </c>
      <c r="P16" s="12">
        <v>0.630166006723734</v>
      </c>
    </row>
    <row r="17" spans="1:16" ht="12.75">
      <c r="A17" s="1" t="s">
        <v>21</v>
      </c>
      <c r="B17" s="14">
        <v>4619.34691756125</v>
      </c>
      <c r="C17" s="14">
        <v>28258.167999999998</v>
      </c>
      <c r="D17" s="14">
        <v>2694.6366268587503</v>
      </c>
      <c r="E17" s="14">
        <v>16933.556</v>
      </c>
      <c r="F17" s="14">
        <v>7313.98354442</v>
      </c>
      <c r="G17" s="14">
        <v>45191.724</v>
      </c>
      <c r="H17" s="14">
        <v>140.21453085779999</v>
      </c>
      <c r="I17" s="14">
        <v>10042.534</v>
      </c>
      <c r="J17" s="14">
        <v>120.9872325396</v>
      </c>
      <c r="K17" s="14">
        <v>8884.98</v>
      </c>
      <c r="L17" s="14">
        <v>261.2017633974</v>
      </c>
      <c r="M17" s="14">
        <v>18927.514000000003</v>
      </c>
      <c r="N17" s="14">
        <v>64119.238</v>
      </c>
      <c r="O17" s="12">
        <v>0.2951924350691754</v>
      </c>
      <c r="P17" s="12">
        <v>0.7048075649308247</v>
      </c>
    </row>
    <row r="18" spans="1:16" ht="12.75">
      <c r="A18" s="1" t="s">
        <v>22</v>
      </c>
      <c r="B18" s="14">
        <v>4078.51969780325</v>
      </c>
      <c r="C18" s="14">
        <v>28866.25</v>
      </c>
      <c r="D18" s="14">
        <v>5262.97484245575</v>
      </c>
      <c r="E18" s="14">
        <v>38770.000799999994</v>
      </c>
      <c r="F18" s="14">
        <v>9341.494540259</v>
      </c>
      <c r="G18" s="14">
        <v>67636.2508</v>
      </c>
      <c r="H18" s="14">
        <v>186.5976529368</v>
      </c>
      <c r="I18" s="14">
        <v>14335.372000000003</v>
      </c>
      <c r="J18" s="14">
        <v>193.45318166579997</v>
      </c>
      <c r="K18" s="14">
        <v>14873.126</v>
      </c>
      <c r="L18" s="14">
        <v>380.05083460259993</v>
      </c>
      <c r="M18" s="14">
        <v>29208.498</v>
      </c>
      <c r="N18" s="14">
        <v>96844.74879999999</v>
      </c>
      <c r="O18" s="12">
        <v>0.3016012572898532</v>
      </c>
      <c r="P18" s="12">
        <v>0.6983987427101469</v>
      </c>
    </row>
    <row r="19" spans="1:16" ht="12.75">
      <c r="A19" s="1" t="s">
        <v>23</v>
      </c>
      <c r="B19" s="14">
        <v>1997.5161200225</v>
      </c>
      <c r="C19" s="14">
        <v>16669.166</v>
      </c>
      <c r="D19" s="14">
        <v>3579.94988207325</v>
      </c>
      <c r="E19" s="14">
        <v>31757.512</v>
      </c>
      <c r="F19" s="14">
        <v>5577.46600209575</v>
      </c>
      <c r="G19" s="14">
        <v>48426.678</v>
      </c>
      <c r="H19" s="14">
        <v>27.255193438199996</v>
      </c>
      <c r="I19" s="14">
        <v>2470.5460000000003</v>
      </c>
      <c r="J19" s="14">
        <v>25.56316768992</v>
      </c>
      <c r="K19" s="14">
        <v>2265.1459999999997</v>
      </c>
      <c r="L19" s="14">
        <v>52.81836112812</v>
      </c>
      <c r="M19" s="14">
        <v>4735.692000000001</v>
      </c>
      <c r="N19" s="14">
        <v>53162.37</v>
      </c>
      <c r="O19" s="12">
        <v>0.08907977578877693</v>
      </c>
      <c r="P19" s="12">
        <v>0.9109202242112232</v>
      </c>
    </row>
    <row r="20" spans="1:16" ht="12.75">
      <c r="A20" s="1" t="s">
        <v>24</v>
      </c>
      <c r="B20" s="14">
        <v>940.9309042105</v>
      </c>
      <c r="C20" s="14">
        <v>9235.614000000001</v>
      </c>
      <c r="D20" s="14">
        <v>3612.13080920825</v>
      </c>
      <c r="E20" s="14">
        <v>44214.174000000006</v>
      </c>
      <c r="F20" s="14">
        <v>4553.0617134187505</v>
      </c>
      <c r="G20" s="14">
        <v>53449.788</v>
      </c>
      <c r="H20" s="14">
        <v>0</v>
      </c>
      <c r="I20" s="14">
        <v>0</v>
      </c>
      <c r="J20" s="14">
        <v>112.9382886702</v>
      </c>
      <c r="K20" s="14">
        <v>20319.78</v>
      </c>
      <c r="L20" s="14">
        <v>112.9382886702</v>
      </c>
      <c r="M20" s="14">
        <v>20319.78</v>
      </c>
      <c r="N20" s="14">
        <v>73769.568</v>
      </c>
      <c r="O20" s="12">
        <v>0.2754493560271357</v>
      </c>
      <c r="P20" s="12">
        <v>0.7245506439728643</v>
      </c>
    </row>
    <row r="21" spans="1:16" ht="12.75">
      <c r="A21" s="1" t="s">
        <v>25</v>
      </c>
      <c r="B21" s="14">
        <v>1039.27037586225</v>
      </c>
      <c r="C21" s="14">
        <v>7332.372</v>
      </c>
      <c r="D21" s="14">
        <v>1485.56260383825</v>
      </c>
      <c r="E21" s="14">
        <v>10663.786</v>
      </c>
      <c r="F21" s="14">
        <v>2524.8329797005</v>
      </c>
      <c r="G21" s="14">
        <v>17996.158</v>
      </c>
      <c r="H21" s="14">
        <v>9.2722188636</v>
      </c>
      <c r="I21" s="14">
        <v>623.8039999999999</v>
      </c>
      <c r="J21" s="14">
        <v>10.0353584058</v>
      </c>
      <c r="K21" s="14">
        <v>649.8568</v>
      </c>
      <c r="L21" s="14">
        <v>19.3075772694</v>
      </c>
      <c r="M21" s="14">
        <v>1273.6608</v>
      </c>
      <c r="N21" s="14">
        <v>19269.8188</v>
      </c>
      <c r="O21" s="12">
        <v>0.06609614824193365</v>
      </c>
      <c r="P21" s="12">
        <v>0.9339038517580662</v>
      </c>
    </row>
    <row r="22" spans="1:16" ht="12.75">
      <c r="A22" s="1" t="s">
        <v>26</v>
      </c>
      <c r="B22" s="14">
        <v>2071.913269725</v>
      </c>
      <c r="C22" s="14">
        <v>17066.9112</v>
      </c>
      <c r="D22" s="14">
        <v>2801.0505089037497</v>
      </c>
      <c r="E22" s="14">
        <v>23676.8796</v>
      </c>
      <c r="F22" s="14">
        <v>4872.96377862875</v>
      </c>
      <c r="G22" s="14">
        <v>40743.7908</v>
      </c>
      <c r="H22" s="14">
        <v>293.42126818300005</v>
      </c>
      <c r="I22" s="14">
        <v>27548.325520000002</v>
      </c>
      <c r="J22" s="14">
        <v>181.21205204939997</v>
      </c>
      <c r="K22" s="14">
        <v>16915.954380000003</v>
      </c>
      <c r="L22" s="14">
        <v>474.6333202324</v>
      </c>
      <c r="M22" s="14">
        <v>44464.2799</v>
      </c>
      <c r="N22" s="14">
        <v>85208.07070000001</v>
      </c>
      <c r="O22" s="12">
        <v>0.5218317881712113</v>
      </c>
      <c r="P22" s="12">
        <v>0.4781682118287886</v>
      </c>
    </row>
    <row r="23" spans="1:16" ht="12.75">
      <c r="A23" s="1" t="s">
        <v>27</v>
      </c>
      <c r="B23" s="14">
        <v>910.32688</v>
      </c>
      <c r="C23" s="14">
        <v>7810.79414</v>
      </c>
      <c r="D23" s="14">
        <v>2247.5091600000005</v>
      </c>
      <c r="E23" s="14">
        <v>19092.1184</v>
      </c>
      <c r="F23" s="14">
        <v>3157.83604</v>
      </c>
      <c r="G23" s="14">
        <v>26902.91254</v>
      </c>
      <c r="H23" s="14">
        <v>154.37106</v>
      </c>
      <c r="I23" s="14">
        <v>14639.132799999998</v>
      </c>
      <c r="J23" s="14">
        <v>384.49976000000004</v>
      </c>
      <c r="K23" s="14">
        <v>36473.396839999994</v>
      </c>
      <c r="L23" s="14">
        <v>538.8708199999999</v>
      </c>
      <c r="M23" s="14">
        <v>51112.52964</v>
      </c>
      <c r="N23" s="14">
        <v>78015.44217999998</v>
      </c>
      <c r="O23" s="12">
        <v>0.6551591353167154</v>
      </c>
      <c r="P23" s="12">
        <v>0.3448408646832848</v>
      </c>
    </row>
    <row r="24" spans="1:16" ht="12.75">
      <c r="A24" s="1" t="s">
        <v>28</v>
      </c>
      <c r="B24" s="14">
        <v>243.98342000000002</v>
      </c>
      <c r="C24" s="14">
        <v>2188.30576</v>
      </c>
      <c r="D24" s="14">
        <v>1139.7461600000001</v>
      </c>
      <c r="E24" s="14">
        <v>9703.89038</v>
      </c>
      <c r="F24" s="14">
        <v>1383.72958</v>
      </c>
      <c r="G24" s="14">
        <v>11892.19614</v>
      </c>
      <c r="H24" s="14">
        <v>47.850080000000005</v>
      </c>
      <c r="I24" s="14">
        <v>4544.799120000001</v>
      </c>
      <c r="J24" s="14">
        <v>263.62942000000004</v>
      </c>
      <c r="K24" s="14">
        <v>25030.80962</v>
      </c>
      <c r="L24" s="14">
        <v>311.47950000000003</v>
      </c>
      <c r="M24" s="14">
        <v>29575.608740000007</v>
      </c>
      <c r="N24" s="14">
        <v>41467.804879999996</v>
      </c>
      <c r="O24" s="12">
        <v>0.7132185758466415</v>
      </c>
      <c r="P24" s="12">
        <v>0.2867814241533588</v>
      </c>
    </row>
    <row r="25" spans="1:16" ht="12.75">
      <c r="A25" s="1" t="s">
        <v>29</v>
      </c>
      <c r="B25" s="14">
        <v>153.53544</v>
      </c>
      <c r="C25" s="14">
        <v>1389.55756</v>
      </c>
      <c r="D25" s="14">
        <v>1486.8473800000002</v>
      </c>
      <c r="E25" s="14">
        <v>12684.56934</v>
      </c>
      <c r="F25" s="14">
        <v>1640.3828200000003</v>
      </c>
      <c r="G25" s="14">
        <v>14074.126900000003</v>
      </c>
      <c r="H25" s="14">
        <v>48.875099999999996</v>
      </c>
      <c r="I25" s="14">
        <v>4640.07684</v>
      </c>
      <c r="J25" s="14">
        <v>208.82392</v>
      </c>
      <c r="K25" s="14">
        <v>19819.723299999998</v>
      </c>
      <c r="L25" s="14">
        <v>257.69901999999996</v>
      </c>
      <c r="M25" s="14">
        <v>24459.80014</v>
      </c>
      <c r="N25" s="14">
        <v>38533.927039999995</v>
      </c>
      <c r="O25" s="12">
        <v>0.6347601196890625</v>
      </c>
      <c r="P25" s="12">
        <v>0.3652398803109377</v>
      </c>
    </row>
    <row r="26" spans="1:16" ht="12.75">
      <c r="A26" s="1" t="s">
        <v>30</v>
      </c>
      <c r="B26" s="14">
        <v>76.58174</v>
      </c>
      <c r="C26" s="14">
        <v>679.2845199999999</v>
      </c>
      <c r="D26" s="14">
        <v>628.5402799999999</v>
      </c>
      <c r="E26" s="14">
        <v>5473.335519999999</v>
      </c>
      <c r="F26" s="14">
        <v>705.12202</v>
      </c>
      <c r="G26" s="14">
        <v>6152.620039999999</v>
      </c>
      <c r="H26" s="14">
        <v>9.30172</v>
      </c>
      <c r="I26" s="14">
        <v>883.4699199999999</v>
      </c>
      <c r="J26" s="14">
        <v>135.79218000000003</v>
      </c>
      <c r="K26" s="14">
        <v>12896.40164</v>
      </c>
      <c r="L26" s="14">
        <v>145.09390000000002</v>
      </c>
      <c r="M26" s="14">
        <v>13779.87156</v>
      </c>
      <c r="N26" s="14">
        <v>19932.4916</v>
      </c>
      <c r="O26" s="12">
        <v>0.6913270973108048</v>
      </c>
      <c r="P26" s="12">
        <v>0.30867290268919506</v>
      </c>
    </row>
    <row r="27" spans="1:16" ht="12.75">
      <c r="A27" s="1" t="s">
        <v>31</v>
      </c>
      <c r="B27" s="14">
        <v>468.57318</v>
      </c>
      <c r="C27" s="14">
        <v>4137.13868</v>
      </c>
      <c r="D27" s="14">
        <v>1435.62448</v>
      </c>
      <c r="E27" s="14">
        <v>12649.9802</v>
      </c>
      <c r="F27" s="14">
        <v>1904.1976600000003</v>
      </c>
      <c r="G27" s="14">
        <v>16787.11888</v>
      </c>
      <c r="H27" s="14">
        <v>422.19120000000004</v>
      </c>
      <c r="I27" s="14">
        <v>40697.207539999996</v>
      </c>
      <c r="J27" s="14">
        <v>884.3969799999999</v>
      </c>
      <c r="K27" s="14">
        <v>86866.2487</v>
      </c>
      <c r="L27" s="14">
        <v>1306.5881800000002</v>
      </c>
      <c r="M27" s="14">
        <v>127563.45624000001</v>
      </c>
      <c r="N27" s="14">
        <v>144350.57512</v>
      </c>
      <c r="O27" s="12">
        <v>0.8837059092695357</v>
      </c>
      <c r="P27" s="12">
        <v>0.11629409073046444</v>
      </c>
    </row>
    <row r="28" spans="1:16" ht="12.75">
      <c r="A28" s="1" t="s">
        <v>32</v>
      </c>
      <c r="B28" s="14">
        <v>561.7572600000001</v>
      </c>
      <c r="C28" s="14">
        <v>4997.959839999999</v>
      </c>
      <c r="D28" s="14">
        <v>2418.11774</v>
      </c>
      <c r="E28" s="14">
        <v>21200.519632</v>
      </c>
      <c r="F28" s="14">
        <v>2979.8750000000005</v>
      </c>
      <c r="G28" s="14">
        <v>26198.479472</v>
      </c>
      <c r="H28" s="14">
        <v>46.009060000000005</v>
      </c>
      <c r="I28" s="14">
        <v>4455.3879799999995</v>
      </c>
      <c r="J28" s="14">
        <v>194.98072</v>
      </c>
      <c r="K28" s="14">
        <v>20107.27698</v>
      </c>
      <c r="L28" s="14">
        <v>240.98978000000002</v>
      </c>
      <c r="M28" s="14">
        <v>24562.664960000002</v>
      </c>
      <c r="N28" s="14">
        <v>50761.144432</v>
      </c>
      <c r="O28" s="12">
        <v>0.4838871391661456</v>
      </c>
      <c r="P28" s="12">
        <v>0.5161128608338544</v>
      </c>
    </row>
    <row r="29" spans="1:16" ht="12.75">
      <c r="A29" s="1" t="s">
        <v>33</v>
      </c>
      <c r="B29" s="14">
        <v>249.98275999999996</v>
      </c>
      <c r="C29" s="14">
        <v>2223.7059600000002</v>
      </c>
      <c r="D29" s="14">
        <v>2646.2970400000004</v>
      </c>
      <c r="E29" s="14">
        <v>23211.721180000004</v>
      </c>
      <c r="F29" s="14">
        <v>2896.2798</v>
      </c>
      <c r="G29" s="14">
        <v>25435.427140000003</v>
      </c>
      <c r="H29" s="14">
        <v>16.642239999999997</v>
      </c>
      <c r="I29" s="14">
        <v>1578.29644</v>
      </c>
      <c r="J29" s="14">
        <v>119.58993999999998</v>
      </c>
      <c r="K29" s="14">
        <v>11925.28986</v>
      </c>
      <c r="L29" s="14">
        <v>136.23218000000003</v>
      </c>
      <c r="M29" s="14">
        <v>13503.5863</v>
      </c>
      <c r="N29" s="14">
        <v>38939.013439999995</v>
      </c>
      <c r="O29" s="12">
        <v>0.34678809520449944</v>
      </c>
      <c r="P29" s="12">
        <v>0.6532119047955008</v>
      </c>
    </row>
    <row r="30" spans="1:16" ht="12.75">
      <c r="A30" s="1" t="s">
        <v>34</v>
      </c>
      <c r="B30" s="14">
        <v>546.4528</v>
      </c>
      <c r="C30" s="14">
        <v>4832.1219200000005</v>
      </c>
      <c r="D30" s="14">
        <v>4818.53434</v>
      </c>
      <c r="E30" s="14">
        <v>42465.771179999996</v>
      </c>
      <c r="F30" s="14">
        <v>5364.987139999999</v>
      </c>
      <c r="G30" s="14">
        <v>47297.8931</v>
      </c>
      <c r="H30" s="14">
        <v>28.529199999999996</v>
      </c>
      <c r="I30" s="14">
        <v>2750.1622199999997</v>
      </c>
      <c r="J30" s="14">
        <v>110.13388</v>
      </c>
      <c r="K30" s="14">
        <v>10693.53946</v>
      </c>
      <c r="L30" s="14">
        <v>138.66308</v>
      </c>
      <c r="M30" s="14">
        <v>13443.701680000002</v>
      </c>
      <c r="N30" s="14">
        <v>60741.59478</v>
      </c>
      <c r="O30" s="12">
        <v>0.22132612304124957</v>
      </c>
      <c r="P30" s="12">
        <v>0.7786738769587505</v>
      </c>
    </row>
    <row r="31" spans="1:16" ht="12.75">
      <c r="A31" s="1" t="s">
        <v>35</v>
      </c>
      <c r="B31" s="14">
        <v>521.0652</v>
      </c>
      <c r="C31" s="14">
        <v>4608.51174</v>
      </c>
      <c r="D31" s="14">
        <v>1796.3804800000003</v>
      </c>
      <c r="E31" s="14">
        <v>15819.92214</v>
      </c>
      <c r="F31" s="14">
        <v>2317.44568</v>
      </c>
      <c r="G31" s="14">
        <v>20428.43388</v>
      </c>
      <c r="H31" s="14">
        <v>43.11728</v>
      </c>
      <c r="I31" s="14">
        <v>4141.5669800000005</v>
      </c>
      <c r="J31" s="14">
        <v>500.78276000000005</v>
      </c>
      <c r="K31" s="14">
        <v>45196.49214</v>
      </c>
      <c r="L31" s="14">
        <v>543.90004</v>
      </c>
      <c r="M31" s="14">
        <v>49338.05911999999</v>
      </c>
      <c r="N31" s="14">
        <v>69766.49299999999</v>
      </c>
      <c r="O31" s="12">
        <v>0.7071884653855254</v>
      </c>
      <c r="P31" s="12">
        <v>0.2928115346144747</v>
      </c>
    </row>
    <row r="32" spans="1:16" ht="12.75">
      <c r="A32" s="1" t="s">
        <v>36</v>
      </c>
      <c r="B32" s="14">
        <v>196.04908</v>
      </c>
      <c r="C32" s="14">
        <v>1752.545</v>
      </c>
      <c r="D32" s="14">
        <v>1262.23348</v>
      </c>
      <c r="E32" s="14">
        <v>11135.117440000002</v>
      </c>
      <c r="F32" s="14">
        <v>1458.28256</v>
      </c>
      <c r="G32" s="14">
        <v>12887.66244</v>
      </c>
      <c r="H32" s="14">
        <v>33.03358</v>
      </c>
      <c r="I32" s="14">
        <v>3156.6324</v>
      </c>
      <c r="J32" s="14">
        <v>698.59672</v>
      </c>
      <c r="K32" s="14">
        <v>57500.83323999999</v>
      </c>
      <c r="L32" s="14">
        <v>731.6303</v>
      </c>
      <c r="M32" s="14">
        <v>60657.465639999995</v>
      </c>
      <c r="N32" s="14">
        <v>73545.12808</v>
      </c>
      <c r="O32" s="12">
        <v>0.824765245823201</v>
      </c>
      <c r="P32" s="12">
        <v>0.17523475417679904</v>
      </c>
    </row>
    <row r="33" spans="1:16" ht="12.75">
      <c r="A33" s="1" t="s">
        <v>66</v>
      </c>
      <c r="B33" s="14">
        <v>752.15814</v>
      </c>
      <c r="C33" s="14">
        <v>6622.70086</v>
      </c>
      <c r="D33" s="14">
        <v>5201.84928</v>
      </c>
      <c r="E33" s="14">
        <v>46549.0025</v>
      </c>
      <c r="F33" s="14">
        <v>5954.00742</v>
      </c>
      <c r="G33" s="14">
        <v>53171.70336</v>
      </c>
      <c r="H33" s="14">
        <v>30.124360000000003</v>
      </c>
      <c r="I33" s="14">
        <v>2874.3961600000002</v>
      </c>
      <c r="J33" s="14">
        <v>727.5723200000001</v>
      </c>
      <c r="K33" s="14">
        <v>68944.61314</v>
      </c>
      <c r="L33" s="14">
        <v>757.69668</v>
      </c>
      <c r="M33" s="14">
        <v>71819.00929999999</v>
      </c>
      <c r="N33" s="14">
        <v>124990.71266</v>
      </c>
      <c r="O33" s="12">
        <v>0.5745947660556365</v>
      </c>
      <c r="P33" s="12">
        <v>0.42540523394436336</v>
      </c>
    </row>
    <row r="34" spans="1:16" ht="12.75">
      <c r="A34" s="1" t="s">
        <v>67</v>
      </c>
      <c r="B34" s="14">
        <v>4067.6867600000005</v>
      </c>
      <c r="C34" s="14">
        <v>39193.713299999996</v>
      </c>
      <c r="D34" s="14">
        <v>8078.38208</v>
      </c>
      <c r="E34" s="14">
        <v>78979.11776000001</v>
      </c>
      <c r="F34" s="14">
        <v>12146.068839999998</v>
      </c>
      <c r="G34" s="14">
        <v>118172.83106</v>
      </c>
      <c r="H34" s="14">
        <v>36.71821799999999</v>
      </c>
      <c r="I34" s="14">
        <v>3902.56696</v>
      </c>
      <c r="J34" s="14">
        <v>615.36144</v>
      </c>
      <c r="K34" s="14">
        <v>62052.4348</v>
      </c>
      <c r="L34" s="14">
        <v>652.079658</v>
      </c>
      <c r="M34" s="14">
        <v>65955.00176</v>
      </c>
      <c r="N34" s="14">
        <v>184127.83282</v>
      </c>
      <c r="O34" s="12">
        <v>0.3582022378141842</v>
      </c>
      <c r="P34" s="12">
        <v>0.6417977621858157</v>
      </c>
    </row>
    <row r="35" spans="1:16" ht="12.75">
      <c r="A35" s="1" t="s">
        <v>68</v>
      </c>
      <c r="B35" s="14">
        <v>1558.39362</v>
      </c>
      <c r="C35" s="14">
        <v>15888.7049</v>
      </c>
      <c r="D35" s="14">
        <v>6819.344840000001</v>
      </c>
      <c r="E35" s="14">
        <v>69590.63662</v>
      </c>
      <c r="F35" s="14">
        <v>8377.73846</v>
      </c>
      <c r="G35" s="14">
        <v>85479.34151999999</v>
      </c>
      <c r="H35" s="14">
        <v>273.33074</v>
      </c>
      <c r="I35" s="14">
        <v>30379.70858</v>
      </c>
      <c r="J35" s="14">
        <v>307.17596</v>
      </c>
      <c r="K35" s="14">
        <v>33863.72734</v>
      </c>
      <c r="L35" s="14">
        <v>580.5067</v>
      </c>
      <c r="M35" s="14">
        <v>64243.43592</v>
      </c>
      <c r="N35" s="14">
        <v>149722.77744</v>
      </c>
      <c r="O35" s="12">
        <v>0.4290825819454555</v>
      </c>
      <c r="P35" s="12">
        <v>0.5709174180545443</v>
      </c>
    </row>
    <row r="36" spans="1:16" ht="12.75">
      <c r="A36" s="1" t="s">
        <v>69</v>
      </c>
      <c r="B36" s="14">
        <v>3388.0419199999997</v>
      </c>
      <c r="C36" s="14">
        <v>34591.3545</v>
      </c>
      <c r="D36" s="14">
        <v>14806.056700000001</v>
      </c>
      <c r="E36" s="14">
        <v>153173.32281999997</v>
      </c>
      <c r="F36" s="14">
        <v>18194.098619999997</v>
      </c>
      <c r="G36" s="14">
        <v>187764.67732</v>
      </c>
      <c r="H36" s="14">
        <v>166.44096</v>
      </c>
      <c r="I36" s="14">
        <v>18492.39838</v>
      </c>
      <c r="J36" s="14">
        <v>100.41748</v>
      </c>
      <c r="K36" s="14">
        <v>11014.00296</v>
      </c>
      <c r="L36" s="14">
        <v>266.85844</v>
      </c>
      <c r="M36" s="14">
        <v>29506.40134</v>
      </c>
      <c r="N36" s="14">
        <v>217271.07866000003</v>
      </c>
      <c r="O36" s="12">
        <v>0.1358045512636937</v>
      </c>
      <c r="P36" s="12">
        <v>0.8641954487363062</v>
      </c>
    </row>
    <row r="37" spans="1:16" ht="12.75">
      <c r="A37" s="1" t="s">
        <v>70</v>
      </c>
      <c r="B37" s="14">
        <v>916.0713</v>
      </c>
      <c r="C37" s="14">
        <v>9879.295</v>
      </c>
      <c r="D37" s="14">
        <v>11431.52176</v>
      </c>
      <c r="E37" s="14">
        <v>119719.20636</v>
      </c>
      <c r="F37" s="14">
        <v>12347.59306</v>
      </c>
      <c r="G37" s="14">
        <v>129598.50136</v>
      </c>
      <c r="H37" s="14">
        <v>7.244400000000001</v>
      </c>
      <c r="I37" s="14">
        <v>898.53828</v>
      </c>
      <c r="J37" s="14">
        <v>69.78722000000002</v>
      </c>
      <c r="K37" s="14">
        <v>7688.90604</v>
      </c>
      <c r="L37" s="14">
        <v>77.03162</v>
      </c>
      <c r="M37" s="14">
        <v>8587.44432</v>
      </c>
      <c r="N37" s="14">
        <v>138185.94568</v>
      </c>
      <c r="O37" s="12">
        <v>0.062144122383372614</v>
      </c>
      <c r="P37" s="12">
        <v>0.9378558776166274</v>
      </c>
    </row>
    <row r="38" spans="1:16" ht="12.75">
      <c r="A38" s="1" t="s">
        <v>71</v>
      </c>
      <c r="B38" s="14">
        <v>1805.15706</v>
      </c>
      <c r="C38" s="14">
        <v>20965.4974</v>
      </c>
      <c r="D38" s="14">
        <v>4785.82784</v>
      </c>
      <c r="E38" s="14">
        <v>58061.60754000001</v>
      </c>
      <c r="F38" s="14">
        <v>6590.9849</v>
      </c>
      <c r="G38" s="14">
        <v>79027.10494</v>
      </c>
      <c r="H38" s="14">
        <v>6.98616</v>
      </c>
      <c r="I38" s="14">
        <v>890.5478400000002</v>
      </c>
      <c r="J38" s="14">
        <v>31.374780000000005</v>
      </c>
      <c r="K38" s="14">
        <v>4347.0747599999995</v>
      </c>
      <c r="L38" s="14">
        <v>38.36094000000001</v>
      </c>
      <c r="M38" s="14">
        <v>5237.6226</v>
      </c>
      <c r="N38" s="14">
        <v>84264.72753999999</v>
      </c>
      <c r="O38" s="12">
        <v>0.0621567618255661</v>
      </c>
      <c r="P38" s="12">
        <v>0.937843238174434</v>
      </c>
    </row>
    <row r="39" spans="1:16" ht="12.75">
      <c r="A39" s="1" t="s">
        <v>72</v>
      </c>
      <c r="B39" s="14">
        <v>329.75892</v>
      </c>
      <c r="C39" s="14">
        <v>5231.48274</v>
      </c>
      <c r="D39" s="14">
        <v>1066.33968</v>
      </c>
      <c r="E39" s="14">
        <v>14881.837280000002</v>
      </c>
      <c r="F39" s="14">
        <v>1396.0986</v>
      </c>
      <c r="G39" s="14">
        <v>20113.320020000003</v>
      </c>
      <c r="H39" s="14">
        <v>60.7774</v>
      </c>
      <c r="I39" s="14">
        <v>12306.74448</v>
      </c>
      <c r="J39" s="14">
        <v>93.74302</v>
      </c>
      <c r="K39" s="14">
        <v>15651.211360000001</v>
      </c>
      <c r="L39" s="14">
        <v>154.52042</v>
      </c>
      <c r="M39" s="14">
        <v>27957.95584</v>
      </c>
      <c r="N39" s="14">
        <v>48071.27586000001</v>
      </c>
      <c r="O39" s="12">
        <v>0.5815937967076873</v>
      </c>
      <c r="P39" s="12">
        <v>0.4184062032923126</v>
      </c>
    </row>
    <row r="40" spans="1:16" ht="12.75">
      <c r="A40" s="1" t="s">
        <v>73</v>
      </c>
      <c r="B40" s="14">
        <v>273.46099999999996</v>
      </c>
      <c r="C40" s="14">
        <v>4292.49168</v>
      </c>
      <c r="D40" s="14">
        <v>9850.92664</v>
      </c>
      <c r="E40" s="14">
        <v>143697.57361999998</v>
      </c>
      <c r="F40" s="14">
        <v>10124.387639999999</v>
      </c>
      <c r="G40" s="14">
        <v>147990.0653</v>
      </c>
      <c r="H40" s="14">
        <v>10.456100000000001</v>
      </c>
      <c r="I40" s="14">
        <v>1655.56372</v>
      </c>
      <c r="J40" s="14">
        <v>41.65187999999999</v>
      </c>
      <c r="K40" s="14">
        <v>6590.401339999999</v>
      </c>
      <c r="L40" s="14">
        <v>52.10798</v>
      </c>
      <c r="M40" s="14">
        <v>8245.965059999999</v>
      </c>
      <c r="N40" s="14">
        <v>156236.03035999998</v>
      </c>
      <c r="O40" s="12">
        <v>0.05277889511785212</v>
      </c>
      <c r="P40" s="12">
        <v>0.947221104882148</v>
      </c>
    </row>
    <row r="41" spans="1:16" ht="12.75">
      <c r="A41" s="1" t="s">
        <v>74</v>
      </c>
      <c r="B41" s="14">
        <v>31.522979999999997</v>
      </c>
      <c r="C41" s="14">
        <v>460.69752</v>
      </c>
      <c r="D41" s="14">
        <v>10641.97062</v>
      </c>
      <c r="E41" s="14">
        <v>163876.04692</v>
      </c>
      <c r="F41" s="14">
        <v>10673.4936</v>
      </c>
      <c r="G41" s="14">
        <v>164336.74443999998</v>
      </c>
      <c r="H41" s="14">
        <v>1.9060999999999997</v>
      </c>
      <c r="I41" s="14">
        <v>321.31687999999997</v>
      </c>
      <c r="J41" s="14">
        <v>7.45954</v>
      </c>
      <c r="K41" s="14">
        <v>1256.17824</v>
      </c>
      <c r="L41" s="14">
        <v>9.365639999999999</v>
      </c>
      <c r="M41" s="14">
        <v>1577.49512</v>
      </c>
      <c r="N41" s="14">
        <v>165914.23956</v>
      </c>
      <c r="O41" s="12">
        <v>0.009507894706225782</v>
      </c>
      <c r="P41" s="12">
        <v>0.9904921052937742</v>
      </c>
    </row>
    <row r="42" spans="1:16" ht="12.75">
      <c r="A42" s="1" t="s">
        <v>75</v>
      </c>
      <c r="B42" s="14">
        <v>26.21678</v>
      </c>
      <c r="C42" s="14">
        <v>377.38964</v>
      </c>
      <c r="D42" s="14">
        <v>2261.75526</v>
      </c>
      <c r="E42" s="14">
        <v>32833.304879999996</v>
      </c>
      <c r="F42" s="14">
        <v>2287.9720399999997</v>
      </c>
      <c r="G42" s="14">
        <v>33210.69452</v>
      </c>
      <c r="H42" s="14">
        <v>4.7792200000000005</v>
      </c>
      <c r="I42" s="14">
        <v>863.28886</v>
      </c>
      <c r="J42" s="14">
        <v>390.08104</v>
      </c>
      <c r="K42" s="14">
        <v>70443.39843999999</v>
      </c>
      <c r="L42" s="14">
        <v>394.86026</v>
      </c>
      <c r="M42" s="14">
        <v>71306.68729999999</v>
      </c>
      <c r="N42" s="14">
        <v>104517.38181999998</v>
      </c>
      <c r="O42" s="12">
        <v>0.6822471636612989</v>
      </c>
      <c r="P42" s="12">
        <v>0.3177528363387012</v>
      </c>
    </row>
  </sheetData>
  <sheetProtection/>
  <printOptions/>
  <pageMargins left="0.75" right="0.75" top="1" bottom="1" header="0.5" footer="0.5"/>
  <pageSetup fitToHeight="0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zoomScalePageLayoutView="0" workbookViewId="0" topLeftCell="A1">
      <selection activeCell="A1" sqref="A1"/>
    </sheetView>
  </sheetViews>
  <sheetFormatPr defaultColWidth="9.7109375" defaultRowHeight="12.75"/>
  <cols>
    <col min="1" max="1" width="9.7109375" style="0" customWidth="1"/>
    <col min="2" max="3" width="17.7109375" style="0" customWidth="1"/>
    <col min="4" max="5" width="16.421875" style="0" customWidth="1"/>
    <col min="6" max="6" width="13.8515625" style="0" customWidth="1"/>
    <col min="7" max="7" width="9.7109375" style="0" customWidth="1"/>
    <col min="8" max="9" width="9.7109375" style="12" customWidth="1"/>
  </cols>
  <sheetData>
    <row r="1" spans="1:7" ht="12.75">
      <c r="A1" s="3"/>
      <c r="B1" s="13" t="s">
        <v>126</v>
      </c>
      <c r="C1" s="14"/>
      <c r="D1" s="14"/>
      <c r="E1" s="14"/>
      <c r="F1" s="14"/>
      <c r="G1" s="14"/>
    </row>
    <row r="2" spans="2:7" ht="12.75">
      <c r="B2" s="13" t="s">
        <v>127</v>
      </c>
      <c r="C2" s="14"/>
      <c r="D2" s="14"/>
      <c r="E2" s="14"/>
      <c r="F2" s="14"/>
      <c r="G2" s="14"/>
    </row>
    <row r="4" spans="1:9" ht="12.75">
      <c r="A4" s="1"/>
      <c r="B4" s="20" t="s">
        <v>128</v>
      </c>
      <c r="C4" s="20" t="s">
        <v>128</v>
      </c>
      <c r="D4" s="20" t="s">
        <v>129</v>
      </c>
      <c r="E4" s="20" t="s">
        <v>129</v>
      </c>
      <c r="F4" s="20" t="s">
        <v>130</v>
      </c>
      <c r="G4" s="20"/>
      <c r="H4" s="21" t="s">
        <v>45</v>
      </c>
      <c r="I4" s="21" t="s">
        <v>45</v>
      </c>
    </row>
    <row r="5" spans="1:9" ht="12.75">
      <c r="A5" s="1" t="s">
        <v>55</v>
      </c>
      <c r="B5" s="20" t="s">
        <v>131</v>
      </c>
      <c r="C5" s="20" t="s">
        <v>132</v>
      </c>
      <c r="D5" s="20" t="s">
        <v>131</v>
      </c>
      <c r="E5" s="20" t="s">
        <v>132</v>
      </c>
      <c r="F5" s="20" t="s">
        <v>133</v>
      </c>
      <c r="G5" s="20"/>
      <c r="H5" s="21" t="s">
        <v>134</v>
      </c>
      <c r="I5" s="21" t="s">
        <v>135</v>
      </c>
    </row>
    <row r="6" spans="1:9" ht="12.75">
      <c r="A6" s="1"/>
      <c r="B6" s="20" t="s">
        <v>120</v>
      </c>
      <c r="C6" s="20" t="s">
        <v>136</v>
      </c>
      <c r="D6" s="20" t="s">
        <v>120</v>
      </c>
      <c r="E6" s="20" t="s">
        <v>136</v>
      </c>
      <c r="F6" s="20" t="s">
        <v>137</v>
      </c>
      <c r="G6" s="20"/>
      <c r="H6" s="22"/>
      <c r="I6" s="22"/>
    </row>
    <row r="8" spans="1:9" ht="12.75">
      <c r="A8" s="1" t="s">
        <v>104</v>
      </c>
      <c r="B8" s="14">
        <v>6858.607800000001</v>
      </c>
      <c r="C8" s="14">
        <v>31785.107165360147</v>
      </c>
      <c r="D8" s="14">
        <v>599.4784</v>
      </c>
      <c r="E8" s="14">
        <v>28703.069015664612</v>
      </c>
      <c r="F8" s="14">
        <v>60488.17618102477</v>
      </c>
      <c r="G8" s="14"/>
      <c r="H8" s="12">
        <v>0.5254763686416318</v>
      </c>
      <c r="I8" s="12">
        <v>0.474523631358368</v>
      </c>
    </row>
    <row r="9" spans="1:9" ht="12.75">
      <c r="A9" s="1" t="s">
        <v>105</v>
      </c>
      <c r="B9" s="14">
        <v>8059.545</v>
      </c>
      <c r="C9" s="14">
        <v>37350.65613885117</v>
      </c>
      <c r="D9" s="14">
        <v>220.7846</v>
      </c>
      <c r="E9" s="14">
        <v>10571.18256703812</v>
      </c>
      <c r="F9" s="14">
        <v>47921.83870588929</v>
      </c>
      <c r="G9" s="14"/>
      <c r="H9" s="12">
        <v>0.7794078263165851</v>
      </c>
      <c r="I9" s="12">
        <v>0.2205921736834148</v>
      </c>
    </row>
    <row r="10" spans="1:9" ht="12.75">
      <c r="A10" s="1" t="s">
        <v>106</v>
      </c>
      <c r="B10" s="14">
        <v>977.0247999999999</v>
      </c>
      <c r="C10" s="14">
        <v>4527.863216090963</v>
      </c>
      <c r="D10" s="14">
        <v>132.2742</v>
      </c>
      <c r="E10" s="14">
        <v>6333.298233250479</v>
      </c>
      <c r="F10" s="14">
        <v>10861.161449341444</v>
      </c>
      <c r="G10" s="14"/>
      <c r="H10" s="12">
        <v>0.41688572969012494</v>
      </c>
      <c r="I10" s="12">
        <v>0.5831142703098748</v>
      </c>
    </row>
    <row r="11" spans="1:9" ht="12.75">
      <c r="A11" s="1" t="s">
        <v>107</v>
      </c>
      <c r="B11" s="14">
        <v>130.6998</v>
      </c>
      <c r="C11" s="14">
        <v>605.7070575592818</v>
      </c>
      <c r="D11" s="14">
        <v>90.7782</v>
      </c>
      <c r="E11" s="14">
        <v>4346.466761300833</v>
      </c>
      <c r="F11" s="14">
        <v>4952.173818860116</v>
      </c>
      <c r="G11" s="14"/>
      <c r="H11" s="12">
        <v>0.12231134845317336</v>
      </c>
      <c r="I11" s="12">
        <v>0.8776886515468265</v>
      </c>
    </row>
    <row r="12" spans="1:9" ht="12.75">
      <c r="A12" s="1" t="s">
        <v>108</v>
      </c>
      <c r="B12" s="14">
        <v>517.3729999999999</v>
      </c>
      <c r="C12" s="14">
        <v>2397.681385056582</v>
      </c>
      <c r="D12" s="14">
        <v>64.3362</v>
      </c>
      <c r="E12" s="14">
        <v>3080.4218947765285</v>
      </c>
      <c r="F12" s="14">
        <v>5478.10327983311</v>
      </c>
      <c r="G12" s="14"/>
      <c r="H12" s="12">
        <v>0.4376845894606111</v>
      </c>
      <c r="I12" s="12">
        <v>0.5623154105393889</v>
      </c>
    </row>
    <row r="13" spans="1:9" ht="12.75">
      <c r="A13" s="1" t="s">
        <v>109</v>
      </c>
      <c r="B13" s="14">
        <v>1460.6368</v>
      </c>
      <c r="C13" s="14">
        <v>6769.084713907787</v>
      </c>
      <c r="D13" s="14">
        <v>63.525999999999996</v>
      </c>
      <c r="E13" s="14">
        <v>3041.629460359389</v>
      </c>
      <c r="F13" s="14">
        <v>9810.714174267177</v>
      </c>
      <c r="G13" s="14"/>
      <c r="H13" s="12">
        <f>C13/F13</f>
        <v>0.6899685989897276</v>
      </c>
      <c r="I13" s="12">
        <f>E13/F13</f>
        <v>0.31003140101027227</v>
      </c>
    </row>
    <row r="14" spans="1:9" ht="12.75">
      <c r="A14" s="1" t="s">
        <v>110</v>
      </c>
      <c r="B14" s="14">
        <v>1415.0939999999998</v>
      </c>
      <c r="C14" s="14">
        <v>6558.023982514083</v>
      </c>
      <c r="D14" s="14">
        <v>26.718600000000002</v>
      </c>
      <c r="E14" s="14">
        <v>1279.2884944677514</v>
      </c>
      <c r="F14" s="14">
        <v>7837.312476981834</v>
      </c>
      <c r="G14" s="14"/>
      <c r="H14" s="12">
        <v>0.8367694923195907</v>
      </c>
      <c r="I14" s="12">
        <v>0.16323050768040936</v>
      </c>
    </row>
    <row r="15" spans="1:9" ht="12.75">
      <c r="A15" s="1" t="s">
        <v>111</v>
      </c>
      <c r="B15" s="14">
        <v>3432.9149999999995</v>
      </c>
      <c r="C15" s="14">
        <v>18067.3486275277</v>
      </c>
      <c r="D15" s="14">
        <v>488.1184</v>
      </c>
      <c r="E15" s="14">
        <v>29731.33058320179</v>
      </c>
      <c r="F15" s="14">
        <v>47798.67921072949</v>
      </c>
      <c r="G15" s="14"/>
      <c r="H15" s="12">
        <v>0.37798844917606167</v>
      </c>
      <c r="I15" s="12">
        <v>0.6220115508239383</v>
      </c>
    </row>
    <row r="16" spans="1:9" ht="12.75">
      <c r="A16" s="1" t="s">
        <v>112</v>
      </c>
      <c r="B16" s="14">
        <v>5168.090399999999</v>
      </c>
      <c r="C16" s="14">
        <v>29938.347547054145</v>
      </c>
      <c r="D16" s="14">
        <v>1288.1566</v>
      </c>
      <c r="E16" s="14">
        <v>83263.99169721245</v>
      </c>
      <c r="F16" s="14">
        <v>113202.3392442666</v>
      </c>
      <c r="G16" s="14"/>
      <c r="H16" s="12">
        <v>0.264467569724452</v>
      </c>
      <c r="I16" s="12">
        <v>0.735532430275548</v>
      </c>
    </row>
    <row r="17" spans="1:9" ht="12.75">
      <c r="A17" s="1" t="s">
        <v>21</v>
      </c>
      <c r="B17" s="14">
        <v>2422.654</v>
      </c>
      <c r="C17" s="14">
        <v>14034.24704766405</v>
      </c>
      <c r="D17" s="14">
        <v>538.6692</v>
      </c>
      <c r="E17" s="14">
        <v>34818.55218250954</v>
      </c>
      <c r="F17" s="14">
        <v>48852.799230173594</v>
      </c>
      <c r="G17" s="14"/>
      <c r="H17" s="12">
        <v>0.28727621075592114</v>
      </c>
      <c r="I17" s="12">
        <v>0.7127237892440789</v>
      </c>
    </row>
    <row r="18" spans="1:9" ht="12.75">
      <c r="A18" s="1" t="s">
        <v>22</v>
      </c>
      <c r="B18" s="14">
        <v>834.6826000000001</v>
      </c>
      <c r="C18" s="14">
        <v>4835.251676379108</v>
      </c>
      <c r="D18" s="14">
        <v>404.477</v>
      </c>
      <c r="E18" s="14">
        <v>26144.623696927378</v>
      </c>
      <c r="F18" s="14">
        <v>30979.875373306488</v>
      </c>
      <c r="G18" s="14"/>
      <c r="H18" s="12">
        <f>C18/F18</f>
        <v>0.15607718294907527</v>
      </c>
      <c r="I18" s="12">
        <f>E18/F18</f>
        <v>0.8439228170509246</v>
      </c>
    </row>
    <row r="19" spans="1:9" ht="12.75">
      <c r="A19" s="1" t="s">
        <v>23</v>
      </c>
      <c r="B19" s="14">
        <v>995.231</v>
      </c>
      <c r="C19" s="14">
        <v>5765.296127096044</v>
      </c>
      <c r="D19" s="14">
        <v>219.44879999999998</v>
      </c>
      <c r="E19" s="14">
        <v>14184.752895077534</v>
      </c>
      <c r="F19" s="14">
        <v>19950.049022173578</v>
      </c>
      <c r="G19" s="14"/>
      <c r="H19" s="12">
        <v>0.28898656442839704</v>
      </c>
      <c r="I19" s="12">
        <v>0.711013435571603</v>
      </c>
    </row>
    <row r="20" spans="1:9" ht="12.75">
      <c r="A20" s="1" t="s">
        <v>24</v>
      </c>
      <c r="B20" s="14">
        <v>926.7850249999999</v>
      </c>
      <c r="C20" s="14">
        <v>5368.793893360547</v>
      </c>
      <c r="D20" s="14">
        <v>129.749025</v>
      </c>
      <c r="E20" s="14">
        <v>8386.730107443</v>
      </c>
      <c r="F20" s="14">
        <v>13755.524000803547</v>
      </c>
      <c r="G20" s="14"/>
      <c r="H20" s="12">
        <v>0.3903009360491772</v>
      </c>
      <c r="I20" s="12">
        <v>0.6096990639508229</v>
      </c>
    </row>
    <row r="21" spans="1:9" ht="12.75">
      <c r="A21" s="1" t="s">
        <v>25</v>
      </c>
      <c r="B21" s="14">
        <v>1270.839775</v>
      </c>
      <c r="C21" s="14">
        <v>7361.876421621823</v>
      </c>
      <c r="D21" s="14">
        <v>268.982625</v>
      </c>
      <c r="E21" s="14">
        <v>17386.52509694428</v>
      </c>
      <c r="F21" s="14">
        <v>24748.401518566097</v>
      </c>
      <c r="G21" s="14"/>
      <c r="H21" s="12">
        <v>0.29746876444116965</v>
      </c>
      <c r="I21" s="12">
        <v>0.7025312355588306</v>
      </c>
    </row>
    <row r="22" spans="1:9" ht="12.75">
      <c r="A22" s="1" t="s">
        <v>26</v>
      </c>
      <c r="B22" s="14">
        <v>2490.94</v>
      </c>
      <c r="C22" s="14">
        <v>14429.822558610636</v>
      </c>
      <c r="D22" s="14">
        <v>278.92587566895656</v>
      </c>
      <c r="E22" s="14">
        <v>18029.237901539076</v>
      </c>
      <c r="F22" s="14">
        <v>32459.06046014971</v>
      </c>
      <c r="G22" s="14"/>
      <c r="H22" s="12">
        <v>0.44455453589996125</v>
      </c>
      <c r="I22" s="12">
        <v>0.5554454641000388</v>
      </c>
    </row>
    <row r="23" spans="1:9" ht="12.75">
      <c r="A23" s="1" t="s">
        <v>27</v>
      </c>
      <c r="B23" s="14">
        <v>4313.544</v>
      </c>
      <c r="C23" s="14">
        <v>24988.02641523262</v>
      </c>
      <c r="D23" s="14">
        <v>516.6035577073845</v>
      </c>
      <c r="E23" s="14">
        <v>33392.27104817697</v>
      </c>
      <c r="F23" s="14">
        <v>58380.2974634096</v>
      </c>
      <c r="G23" s="14"/>
      <c r="H23" s="12">
        <v>0.42802156722298473</v>
      </c>
      <c r="I23" s="12">
        <v>0.571978432777015</v>
      </c>
    </row>
    <row r="24" spans="1:9" ht="12.75">
      <c r="A24" s="1" t="s">
        <v>28</v>
      </c>
      <c r="B24" s="14">
        <v>3633.2119999999995</v>
      </c>
      <c r="C24" s="14">
        <v>21046.91581403601</v>
      </c>
      <c r="D24" s="14">
        <v>1523.1151821296671</v>
      </c>
      <c r="E24" s="14">
        <v>98451.26739927648</v>
      </c>
      <c r="F24" s="14">
        <v>119498.1832133125</v>
      </c>
      <c r="G24" s="14"/>
      <c r="H24" s="12">
        <v>0.17612749623536797</v>
      </c>
      <c r="I24" s="12">
        <v>0.823872503764632</v>
      </c>
    </row>
    <row r="25" spans="1:9" ht="12.75">
      <c r="A25" s="1" t="s">
        <v>29</v>
      </c>
      <c r="B25" s="14">
        <v>1089.0120000000002</v>
      </c>
      <c r="C25" s="14">
        <v>6308.56219908857</v>
      </c>
      <c r="D25" s="14">
        <v>694.5990924484996</v>
      </c>
      <c r="E25" s="14">
        <v>44897.56374847839</v>
      </c>
      <c r="F25" s="14">
        <v>51206.12594756696</v>
      </c>
      <c r="G25" s="14"/>
      <c r="H25" s="12">
        <v>0.12319936496559587</v>
      </c>
      <c r="I25" s="12">
        <v>0.8768006350344041</v>
      </c>
    </row>
    <row r="26" spans="1:9" ht="12.75">
      <c r="A26" s="1" t="s">
        <v>30</v>
      </c>
      <c r="B26" s="14">
        <v>79.145</v>
      </c>
      <c r="C26" s="14">
        <v>458.4808571869409</v>
      </c>
      <c r="D26" s="14">
        <v>589.8412210042836</v>
      </c>
      <c r="E26" s="14">
        <v>48068.52987515087</v>
      </c>
      <c r="F26" s="14">
        <v>48527.01073233781</v>
      </c>
      <c r="G26" s="14"/>
      <c r="H26" s="12">
        <v>0.00944795177505988</v>
      </c>
      <c r="I26" s="12">
        <v>0.99055204822494</v>
      </c>
    </row>
    <row r="27" spans="1:9" ht="12.75">
      <c r="A27" s="1" t="s">
        <v>31</v>
      </c>
      <c r="B27" s="14">
        <v>3148.2065000000002</v>
      </c>
      <c r="C27" s="14">
        <v>18237.31650415692</v>
      </c>
      <c r="D27" s="14">
        <v>442.1358500104744</v>
      </c>
      <c r="E27" s="14">
        <v>28578.779755473057</v>
      </c>
      <c r="F27" s="14">
        <v>46816.09625962997</v>
      </c>
      <c r="G27" s="14"/>
      <c r="H27" s="12">
        <v>0.38955226858338365</v>
      </c>
      <c r="I27" s="12">
        <v>0.6104477314166163</v>
      </c>
    </row>
    <row r="28" spans="1:9" ht="12.75">
      <c r="A28" s="1" t="s">
        <v>32</v>
      </c>
      <c r="B28" s="14">
        <v>9244.7005</v>
      </c>
      <c r="C28" s="14">
        <v>60248.024971944185</v>
      </c>
      <c r="D28" s="14">
        <v>736.4216980422368</v>
      </c>
      <c r="E28" s="14">
        <v>54079.254896926825</v>
      </c>
      <c r="F28" s="14">
        <v>114327.279868871</v>
      </c>
      <c r="G28" s="14"/>
      <c r="H28" s="12">
        <v>0.5269785570079718</v>
      </c>
      <c r="I28" s="12">
        <v>0.47302144299202825</v>
      </c>
    </row>
    <row r="29" spans="1:9" ht="12.75">
      <c r="A29" s="1" t="s">
        <v>33</v>
      </c>
      <c r="B29" s="14">
        <v>4616.832</v>
      </c>
      <c r="C29" s="14">
        <v>30088.07125642854</v>
      </c>
      <c r="D29" s="14">
        <v>189.15964849865358</v>
      </c>
      <c r="E29" s="14">
        <v>13890.97154669431</v>
      </c>
      <c r="F29" s="14">
        <v>43979.04280312285</v>
      </c>
      <c r="G29" s="14"/>
      <c r="H29" s="12">
        <v>0.6841456598116786</v>
      </c>
      <c r="I29" s="12">
        <v>0.31585434018832137</v>
      </c>
    </row>
    <row r="30" spans="1:9" ht="12.75">
      <c r="A30" s="1" t="s">
        <v>34</v>
      </c>
      <c r="B30" s="14">
        <v>5684.093999999999</v>
      </c>
      <c r="C30" s="14">
        <v>37043.458653084606</v>
      </c>
      <c r="D30" s="14">
        <v>406.71882832504554</v>
      </c>
      <c r="E30" s="14">
        <v>29826.052098038275</v>
      </c>
      <c r="F30" s="14">
        <v>66869.5107511229</v>
      </c>
      <c r="G30" s="14"/>
      <c r="H30" s="12">
        <v>0.5539663478465416</v>
      </c>
      <c r="I30" s="12">
        <v>0.4460336521534581</v>
      </c>
    </row>
    <row r="31" spans="1:9" ht="12.75">
      <c r="A31" s="1" t="s">
        <v>35</v>
      </c>
      <c r="B31" s="14">
        <v>5707.031999999999</v>
      </c>
      <c r="C31" s="14">
        <v>100776.32421749443</v>
      </c>
      <c r="D31" s="14">
        <v>963.7923382448059</v>
      </c>
      <c r="E31" s="14">
        <v>79997.50807499999</v>
      </c>
      <c r="F31" s="14">
        <v>180773.83229249442</v>
      </c>
      <c r="G31" s="14"/>
      <c r="H31" s="12">
        <v>0.5574718582855345</v>
      </c>
      <c r="I31" s="12">
        <v>0.4425281417144655</v>
      </c>
    </row>
    <row r="32" spans="1:9" ht="12.75">
      <c r="A32" s="1" t="s">
        <v>36</v>
      </c>
      <c r="B32" s="14">
        <v>22029.731</v>
      </c>
      <c r="C32" s="14">
        <v>402892.43600000005</v>
      </c>
      <c r="D32" s="14">
        <v>1992.0834378125867</v>
      </c>
      <c r="E32" s="14">
        <v>188860.92199999996</v>
      </c>
      <c r="F32" s="14">
        <v>591753.358</v>
      </c>
      <c r="G32" s="14"/>
      <c r="H32" s="12">
        <v>0.6808452044305933</v>
      </c>
      <c r="I32" s="12">
        <v>0.31915479556940674</v>
      </c>
    </row>
    <row r="33" spans="1:9" ht="12.75">
      <c r="A33" s="1" t="s">
        <v>66</v>
      </c>
      <c r="B33" s="14">
        <v>9428.8552</v>
      </c>
      <c r="C33" s="14">
        <v>121874.56899999999</v>
      </c>
      <c r="D33" s="14">
        <v>136.58274269205762</v>
      </c>
      <c r="E33" s="14">
        <v>16023.336480000002</v>
      </c>
      <c r="F33" s="14">
        <v>137897.90548000002</v>
      </c>
      <c r="G33" s="14"/>
      <c r="H33" s="12">
        <f>C33/F33</f>
        <v>0.8838029016885687</v>
      </c>
      <c r="I33" s="12">
        <f>E33/F33</f>
        <v>0.11619709831143114</v>
      </c>
    </row>
    <row r="34" spans="1:9" ht="12.75">
      <c r="A34" s="1" t="s">
        <v>67</v>
      </c>
      <c r="B34" s="14">
        <v>4152.477499999999</v>
      </c>
      <c r="C34" s="14">
        <v>36023.66249999999</v>
      </c>
      <c r="D34" s="14">
        <v>137.53297653488508</v>
      </c>
      <c r="E34" s="14">
        <v>23955.866759999997</v>
      </c>
      <c r="F34" s="14">
        <v>59979.52926</v>
      </c>
      <c r="G34" s="14"/>
      <c r="H34" s="12">
        <v>0.6005992868640928</v>
      </c>
      <c r="I34" s="12">
        <v>0.3994007131359069</v>
      </c>
    </row>
    <row r="35" spans="1:9" ht="12.75">
      <c r="A35" s="1" t="s">
        <v>68</v>
      </c>
      <c r="B35" s="14">
        <v>24263.302600000003</v>
      </c>
      <c r="C35" s="14">
        <v>210873.24748377758</v>
      </c>
      <c r="D35" s="14">
        <v>255.82783956574772</v>
      </c>
      <c r="E35" s="14">
        <v>24682.712450208757</v>
      </c>
      <c r="F35" s="14">
        <v>235555.95993398633</v>
      </c>
      <c r="G35" s="14"/>
      <c r="H35" s="12">
        <v>0.895215079859894</v>
      </c>
      <c r="I35" s="12">
        <v>0.10478492014010596</v>
      </c>
    </row>
    <row r="36" spans="1:9" ht="12.75">
      <c r="A36" s="1" t="s">
        <v>69</v>
      </c>
      <c r="B36" s="14">
        <v>11097.4318</v>
      </c>
      <c r="C36" s="14">
        <v>96429.85168524098</v>
      </c>
      <c r="D36" s="14">
        <v>236.16042058685903</v>
      </c>
      <c r="E36" s="14">
        <v>22790.897136213433</v>
      </c>
      <c r="F36" s="14">
        <v>119220.74882145443</v>
      </c>
      <c r="G36" s="14"/>
      <c r="H36" s="12">
        <v>0.808834474187499</v>
      </c>
      <c r="I36" s="12">
        <v>0.1911655258125009</v>
      </c>
    </row>
    <row r="37" spans="1:9" ht="12.75">
      <c r="A37" s="1" t="s">
        <v>70</v>
      </c>
      <c r="B37" s="14">
        <v>8806.1662</v>
      </c>
      <c r="C37" s="14">
        <v>76520.16393392769</v>
      </c>
      <c r="D37" s="14">
        <v>102.63319943361721</v>
      </c>
      <c r="E37" s="14">
        <v>9934.572303302484</v>
      </c>
      <c r="F37" s="14">
        <v>86454.73623723016</v>
      </c>
      <c r="G37" s="14"/>
      <c r="H37" s="12">
        <v>0.8850893226249377</v>
      </c>
      <c r="I37" s="12">
        <v>0.11491067737506255</v>
      </c>
    </row>
    <row r="38" spans="1:9" ht="12.75">
      <c r="A38" s="1" t="s">
        <v>71</v>
      </c>
      <c r="B38" s="14">
        <v>8071.535000000001</v>
      </c>
      <c r="C38" s="14">
        <v>70489.33363192315</v>
      </c>
      <c r="D38" s="14">
        <v>76.19679298926587</v>
      </c>
      <c r="E38" s="14">
        <v>7416.22630875675</v>
      </c>
      <c r="F38" s="14">
        <v>77905.55994067989</v>
      </c>
      <c r="G38" s="14"/>
      <c r="H38" s="12">
        <v>0.9048049161779502</v>
      </c>
      <c r="I38" s="12">
        <v>0.09519508382204984</v>
      </c>
    </row>
    <row r="39" spans="1:9" ht="12.75">
      <c r="A39" s="1" t="s">
        <v>72</v>
      </c>
      <c r="B39" s="14">
        <v>16056.314000000002</v>
      </c>
      <c r="C39" s="14">
        <v>139852.039164622</v>
      </c>
      <c r="D39" s="14">
        <v>337.31778164665093</v>
      </c>
      <c r="E39" s="14">
        <v>32770.994864131804</v>
      </c>
      <c r="F39" s="14">
        <v>172623.0340287538</v>
      </c>
      <c r="G39" s="14"/>
      <c r="H39" s="12">
        <v>0.810158620785954</v>
      </c>
      <c r="I39" s="12">
        <v>0.18984137921404592</v>
      </c>
    </row>
    <row r="40" spans="1:9" ht="12.75">
      <c r="A40" s="1" t="s">
        <v>73</v>
      </c>
      <c r="B40" s="14">
        <v>6405.349399999999</v>
      </c>
      <c r="C40" s="14">
        <v>55658.54368522881</v>
      </c>
      <c r="D40" s="14">
        <v>185.2058399059643</v>
      </c>
      <c r="E40" s="14">
        <v>17957.030944032816</v>
      </c>
      <c r="F40" s="14">
        <v>73615.57462926162</v>
      </c>
      <c r="G40" s="14"/>
      <c r="H40" s="12">
        <v>0.7560702197263698</v>
      </c>
      <c r="I40" s="12">
        <v>0.24392978027363024</v>
      </c>
    </row>
    <row r="41" spans="1:9" ht="12.75">
      <c r="A41" s="1" t="s">
        <v>74</v>
      </c>
      <c r="B41" s="14">
        <v>18653.3626</v>
      </c>
      <c r="C41" s="14">
        <v>162086.23953417953</v>
      </c>
      <c r="D41" s="14">
        <v>178.4982718875066</v>
      </c>
      <c r="E41" s="14">
        <v>17306.68424585199</v>
      </c>
      <c r="F41" s="14">
        <v>179392.9237800315</v>
      </c>
      <c r="G41" s="14"/>
      <c r="H41" s="12">
        <v>0.9035263828629432</v>
      </c>
      <c r="I41" s="12">
        <v>0.0964736171370569</v>
      </c>
    </row>
    <row r="42" spans="1:9" ht="12.75">
      <c r="A42" s="1" t="s">
        <v>75</v>
      </c>
      <c r="B42" s="14">
        <v>7461.689686025</v>
      </c>
      <c r="C42" s="14">
        <v>64837.49057549362</v>
      </c>
      <c r="D42" s="14">
        <v>131.63665396365576</v>
      </c>
      <c r="E42" s="14">
        <v>12736.567906941395</v>
      </c>
      <c r="F42" s="14">
        <v>77574.058482435</v>
      </c>
      <c r="G42" s="14"/>
      <c r="H42" s="12">
        <v>0.8358140832630885</v>
      </c>
      <c r="I42" s="12">
        <v>0.16418591673691174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7109375" defaultRowHeight="12.75"/>
  <cols>
    <col min="1" max="1" width="9.8515625" style="0" customWidth="1"/>
    <col min="2" max="2" width="12.421875" style="4" customWidth="1"/>
    <col min="3" max="3" width="17.8515625" style="4" customWidth="1"/>
    <col min="4" max="4" width="20.00390625" style="4" customWidth="1"/>
    <col min="5" max="5" width="6.421875" style="0" customWidth="1"/>
    <col min="6" max="6" width="12.421875" style="4" customWidth="1"/>
    <col min="7" max="7" width="17.8515625" style="4" customWidth="1"/>
    <col min="8" max="8" width="18.8515625" style="4" customWidth="1"/>
  </cols>
  <sheetData>
    <row r="1" spans="1:2" ht="12.75">
      <c r="A1" s="3"/>
      <c r="B1" s="6" t="s">
        <v>138</v>
      </c>
    </row>
    <row r="2" ht="12.75">
      <c r="B2" s="6" t="s">
        <v>139</v>
      </c>
    </row>
    <row r="3" ht="12.75">
      <c r="C3" s="6"/>
    </row>
    <row r="4" spans="2:8" ht="12.75">
      <c r="B4" s="18" t="s">
        <v>93</v>
      </c>
      <c r="C4" s="18" t="s">
        <v>144</v>
      </c>
      <c r="D4" s="18" t="s">
        <v>140</v>
      </c>
      <c r="E4" s="19"/>
      <c r="F4" s="18" t="s">
        <v>93</v>
      </c>
      <c r="G4" s="18" t="s">
        <v>144</v>
      </c>
      <c r="H4" s="18" t="s">
        <v>140</v>
      </c>
    </row>
    <row r="5" spans="1:8" ht="12.75">
      <c r="A5" s="1"/>
      <c r="B5" s="18" t="s">
        <v>134</v>
      </c>
      <c r="C5" s="18" t="s">
        <v>142</v>
      </c>
      <c r="D5" s="18" t="s">
        <v>134</v>
      </c>
      <c r="E5" s="19"/>
      <c r="F5" s="18" t="s">
        <v>135</v>
      </c>
      <c r="G5" s="18" t="s">
        <v>142</v>
      </c>
      <c r="H5" s="18" t="s">
        <v>135</v>
      </c>
    </row>
    <row r="6" spans="1:8" ht="12.75">
      <c r="A6" s="1" t="s">
        <v>55</v>
      </c>
      <c r="B6" s="18" t="s">
        <v>141</v>
      </c>
      <c r="C6" s="18" t="s">
        <v>143</v>
      </c>
      <c r="D6" s="18" t="s">
        <v>141</v>
      </c>
      <c r="E6" s="19"/>
      <c r="F6" s="18" t="s">
        <v>141</v>
      </c>
      <c r="G6" s="18" t="s">
        <v>145</v>
      </c>
      <c r="H6" s="18" t="s">
        <v>141</v>
      </c>
    </row>
    <row r="7" spans="1:8" ht="12.75">
      <c r="A7" s="1"/>
      <c r="B7" s="18" t="s">
        <v>120</v>
      </c>
      <c r="C7" s="18" t="s">
        <v>120</v>
      </c>
      <c r="D7" s="18" t="s">
        <v>120</v>
      </c>
      <c r="E7" s="19"/>
      <c r="F7" s="18" t="s">
        <v>120</v>
      </c>
      <c r="G7" s="18" t="s">
        <v>120</v>
      </c>
      <c r="H7" s="18" t="s">
        <v>120</v>
      </c>
    </row>
    <row r="9" spans="1:8" ht="12.75">
      <c r="A9" s="1" t="s">
        <v>104</v>
      </c>
      <c r="B9" s="4">
        <v>6858.607800000001</v>
      </c>
      <c r="C9" s="4">
        <v>6631.168069537901</v>
      </c>
      <c r="D9" s="4">
        <f aca="true" t="shared" si="0" ref="D9:D43">B9+C9</f>
        <v>13489.775869537902</v>
      </c>
      <c r="F9" s="4">
        <v>599.4784</v>
      </c>
      <c r="G9" s="4">
        <v>533.5079658678</v>
      </c>
      <c r="H9" s="4">
        <f aca="true" t="shared" si="1" ref="H9:H43">F9+G9</f>
        <v>1132.9863658678</v>
      </c>
    </row>
    <row r="10" spans="1:8" ht="12.75">
      <c r="A10" s="1" t="s">
        <v>105</v>
      </c>
      <c r="B10" s="4">
        <v>8059.545</v>
      </c>
      <c r="C10" s="4">
        <v>5027.8936388443</v>
      </c>
      <c r="D10" s="4">
        <f t="shared" si="0"/>
        <v>13087.4386388443</v>
      </c>
      <c r="F10" s="4">
        <v>220.7846</v>
      </c>
      <c r="G10" s="4">
        <v>713.6103663444</v>
      </c>
      <c r="H10" s="4">
        <f t="shared" si="1"/>
        <v>934.3949663444</v>
      </c>
    </row>
    <row r="11" spans="1:8" ht="12.75">
      <c r="A11" s="1" t="s">
        <v>106</v>
      </c>
      <c r="B11" s="4">
        <v>977.0247999999999</v>
      </c>
      <c r="C11" s="4">
        <v>4374.8328555995</v>
      </c>
      <c r="D11" s="4">
        <f t="shared" si="0"/>
        <v>5351.8576555995005</v>
      </c>
      <c r="F11" s="4">
        <v>132.2742</v>
      </c>
      <c r="G11" s="4">
        <v>462.68088216000007</v>
      </c>
      <c r="H11" s="4">
        <f t="shared" si="1"/>
        <v>594.9550821600001</v>
      </c>
    </row>
    <row r="12" spans="1:8" ht="12.75">
      <c r="A12" s="1" t="s">
        <v>107</v>
      </c>
      <c r="B12" s="4">
        <v>130.6998</v>
      </c>
      <c r="C12" s="4">
        <v>102.68342770524998</v>
      </c>
      <c r="D12" s="4">
        <f t="shared" si="0"/>
        <v>233.38322770525</v>
      </c>
      <c r="F12" s="4">
        <v>90.7782</v>
      </c>
      <c r="G12" s="4">
        <v>111.93137523959999</v>
      </c>
      <c r="H12" s="4">
        <f t="shared" si="1"/>
        <v>202.70957523959999</v>
      </c>
    </row>
    <row r="13" spans="1:8" ht="12.75">
      <c r="A13" s="1" t="s">
        <v>108</v>
      </c>
      <c r="B13" s="4">
        <v>517.3729999999999</v>
      </c>
      <c r="C13" s="4">
        <v>5.910782535</v>
      </c>
      <c r="D13" s="4">
        <f t="shared" si="0"/>
        <v>523.2837825349999</v>
      </c>
      <c r="F13" s="4">
        <v>64.3362</v>
      </c>
      <c r="G13" s="4">
        <v>2.5503252180000002</v>
      </c>
      <c r="H13" s="4">
        <f t="shared" si="1"/>
        <v>66.886525218</v>
      </c>
    </row>
    <row r="14" spans="1:8" ht="12.75">
      <c r="A14" s="1" t="s">
        <v>109</v>
      </c>
      <c r="B14" s="4">
        <v>1460.6368</v>
      </c>
      <c r="C14" s="4">
        <v>101.81557471400001</v>
      </c>
      <c r="D14" s="4">
        <f t="shared" si="0"/>
        <v>1562.452374714</v>
      </c>
      <c r="F14" s="4">
        <v>63.525999999999996</v>
      </c>
      <c r="G14" s="4">
        <v>581.075202477</v>
      </c>
      <c r="H14" s="4">
        <f t="shared" si="1"/>
        <v>644.6012024769999</v>
      </c>
    </row>
    <row r="15" spans="1:8" ht="12.75">
      <c r="A15" s="1" t="s">
        <v>110</v>
      </c>
      <c r="B15" s="4">
        <v>1415.0939999999998</v>
      </c>
      <c r="C15" s="4">
        <v>62.508870856250006</v>
      </c>
      <c r="D15" s="4">
        <f t="shared" si="0"/>
        <v>1477.6028708562499</v>
      </c>
      <c r="F15" s="4">
        <v>26.718600000000002</v>
      </c>
      <c r="G15" s="4">
        <v>226.05965250959997</v>
      </c>
      <c r="H15" s="4">
        <f t="shared" si="1"/>
        <v>252.77825250959998</v>
      </c>
    </row>
    <row r="16" spans="1:8" ht="12.75">
      <c r="A16" s="1" t="s">
        <v>111</v>
      </c>
      <c r="B16" s="4">
        <v>3432.9149999999995</v>
      </c>
      <c r="C16" s="4">
        <v>0</v>
      </c>
      <c r="D16" s="4">
        <f t="shared" si="0"/>
        <v>3432.9149999999995</v>
      </c>
      <c r="F16" s="4">
        <v>488.1184</v>
      </c>
      <c r="G16" s="4">
        <v>6.5956011492</v>
      </c>
      <c r="H16" s="4">
        <f t="shared" si="1"/>
        <v>494.7140011492</v>
      </c>
    </row>
    <row r="17" spans="1:8" ht="12.75">
      <c r="A17" s="1" t="s">
        <v>112</v>
      </c>
      <c r="B17" s="4">
        <v>5168.090399999999</v>
      </c>
      <c r="C17" s="4">
        <v>4451.64957306825</v>
      </c>
      <c r="D17" s="4">
        <f t="shared" si="0"/>
        <v>9619.739973068248</v>
      </c>
      <c r="F17" s="4">
        <v>1288.1566</v>
      </c>
      <c r="G17" s="4">
        <v>243.1683697254</v>
      </c>
      <c r="H17" s="4">
        <f t="shared" si="1"/>
        <v>1531.3249697254</v>
      </c>
    </row>
    <row r="18" spans="1:8" ht="12.75">
      <c r="A18" s="1" t="s">
        <v>21</v>
      </c>
      <c r="B18" s="4">
        <v>2422.654</v>
      </c>
      <c r="C18" s="4">
        <v>7313.98354442</v>
      </c>
      <c r="D18" s="4">
        <f t="shared" si="0"/>
        <v>9736.63754442</v>
      </c>
      <c r="F18" s="4">
        <v>538.6692</v>
      </c>
      <c r="G18" s="4">
        <v>261.2017633974</v>
      </c>
      <c r="H18" s="4">
        <f t="shared" si="1"/>
        <v>799.8709633974</v>
      </c>
    </row>
    <row r="19" spans="1:8" ht="12.75">
      <c r="A19" s="1" t="s">
        <v>22</v>
      </c>
      <c r="B19" s="4">
        <v>834.6826000000001</v>
      </c>
      <c r="C19" s="4">
        <v>9341.494540259</v>
      </c>
      <c r="D19" s="4">
        <f t="shared" si="0"/>
        <v>10176.177140259</v>
      </c>
      <c r="F19" s="4">
        <v>404.477</v>
      </c>
      <c r="G19" s="4">
        <v>380.05083460259993</v>
      </c>
      <c r="H19" s="4">
        <f t="shared" si="1"/>
        <v>784.5278346025999</v>
      </c>
    </row>
    <row r="20" spans="1:8" ht="12.75">
      <c r="A20" s="1" t="s">
        <v>23</v>
      </c>
      <c r="B20" s="4">
        <v>995.231</v>
      </c>
      <c r="C20" s="4">
        <v>5577.46600209575</v>
      </c>
      <c r="D20" s="4">
        <f t="shared" si="0"/>
        <v>6572.69700209575</v>
      </c>
      <c r="F20" s="4">
        <v>219.44879999999998</v>
      </c>
      <c r="G20" s="4">
        <v>52.81836112812</v>
      </c>
      <c r="H20" s="4">
        <f t="shared" si="1"/>
        <v>272.26716112812</v>
      </c>
    </row>
    <row r="21" spans="1:8" ht="12.75">
      <c r="A21" s="1" t="s">
        <v>24</v>
      </c>
      <c r="B21" s="4">
        <v>926.7850249999999</v>
      </c>
      <c r="C21" s="4">
        <v>4553.0617134187505</v>
      </c>
      <c r="D21" s="4">
        <f t="shared" si="0"/>
        <v>5479.846738418751</v>
      </c>
      <c r="F21" s="4">
        <v>129.749025</v>
      </c>
      <c r="G21" s="4">
        <v>112.9382886702</v>
      </c>
      <c r="H21" s="4">
        <f t="shared" si="1"/>
        <v>242.68731367019998</v>
      </c>
    </row>
    <row r="22" spans="1:8" ht="12.75">
      <c r="A22" s="1" t="s">
        <v>25</v>
      </c>
      <c r="B22" s="4">
        <v>1270.839775</v>
      </c>
      <c r="C22" s="4">
        <v>2524.8329797005</v>
      </c>
      <c r="D22" s="4">
        <f t="shared" si="0"/>
        <v>3795.6727547005</v>
      </c>
      <c r="F22" s="4">
        <v>268.982625</v>
      </c>
      <c r="G22" s="4">
        <v>19.3075772694</v>
      </c>
      <c r="H22" s="4">
        <f t="shared" si="1"/>
        <v>288.29020226939997</v>
      </c>
    </row>
    <row r="23" spans="1:8" ht="12.75">
      <c r="A23" s="1" t="s">
        <v>26</v>
      </c>
      <c r="B23" s="4">
        <v>2490.94</v>
      </c>
      <c r="C23" s="4">
        <v>4872.96377862875</v>
      </c>
      <c r="D23" s="4">
        <f t="shared" si="0"/>
        <v>7363.90377862875</v>
      </c>
      <c r="F23" s="4">
        <v>278.92587566895656</v>
      </c>
      <c r="G23" s="4">
        <v>474.6333202324</v>
      </c>
      <c r="H23" s="4">
        <f t="shared" si="1"/>
        <v>753.5591959013566</v>
      </c>
    </row>
    <row r="24" spans="1:8" ht="12.75">
      <c r="A24" s="1" t="s">
        <v>27</v>
      </c>
      <c r="B24" s="4">
        <v>4313.544</v>
      </c>
      <c r="C24" s="4">
        <v>3157.83604</v>
      </c>
      <c r="D24" s="4">
        <f t="shared" si="0"/>
        <v>7471.38004</v>
      </c>
      <c r="F24" s="4">
        <v>516.6035577073845</v>
      </c>
      <c r="G24" s="4">
        <v>538.8708199999999</v>
      </c>
      <c r="H24" s="4">
        <f t="shared" si="1"/>
        <v>1055.4743777073845</v>
      </c>
    </row>
    <row r="25" spans="1:8" ht="12.75">
      <c r="A25" s="1" t="s">
        <v>28</v>
      </c>
      <c r="B25" s="4">
        <v>3633.2119999999995</v>
      </c>
      <c r="C25" s="4">
        <v>1383.72958</v>
      </c>
      <c r="D25" s="4">
        <f t="shared" si="0"/>
        <v>5016.94158</v>
      </c>
      <c r="F25" s="4">
        <v>1523.1151821296671</v>
      </c>
      <c r="G25" s="4">
        <v>311.47950000000003</v>
      </c>
      <c r="H25" s="4">
        <f t="shared" si="1"/>
        <v>1834.594682129667</v>
      </c>
    </row>
    <row r="26" spans="1:8" ht="12.75">
      <c r="A26" s="1" t="s">
        <v>29</v>
      </c>
      <c r="B26" s="4">
        <v>1089.0120000000002</v>
      </c>
      <c r="C26" s="4">
        <v>1640.3828200000003</v>
      </c>
      <c r="D26" s="4">
        <f t="shared" si="0"/>
        <v>2729.3948200000004</v>
      </c>
      <c r="F26" s="4">
        <v>694.5990924484996</v>
      </c>
      <c r="G26" s="4">
        <v>257.69901999999996</v>
      </c>
      <c r="H26" s="4">
        <f t="shared" si="1"/>
        <v>952.2981124484995</v>
      </c>
    </row>
    <row r="27" spans="1:8" ht="12.75">
      <c r="A27" s="1" t="s">
        <v>30</v>
      </c>
      <c r="B27" s="4">
        <v>79.145</v>
      </c>
      <c r="C27" s="4">
        <v>705.12202</v>
      </c>
      <c r="D27" s="4">
        <f t="shared" si="0"/>
        <v>784.26702</v>
      </c>
      <c r="F27" s="4">
        <v>589.8412210042836</v>
      </c>
      <c r="G27" s="4">
        <v>145.09390000000002</v>
      </c>
      <c r="H27" s="4">
        <f t="shared" si="1"/>
        <v>734.9351210042837</v>
      </c>
    </row>
    <row r="28" spans="1:8" ht="12.75">
      <c r="A28" s="1" t="s">
        <v>31</v>
      </c>
      <c r="B28" s="4">
        <v>3148.2065000000002</v>
      </c>
      <c r="C28" s="4">
        <v>1904.1976600000003</v>
      </c>
      <c r="D28" s="4">
        <f t="shared" si="0"/>
        <v>5052.40416</v>
      </c>
      <c r="F28" s="4">
        <v>442.1358500104744</v>
      </c>
      <c r="G28" s="4">
        <v>1306.5881800000002</v>
      </c>
      <c r="H28" s="4">
        <f t="shared" si="1"/>
        <v>1748.7240300104745</v>
      </c>
    </row>
    <row r="29" spans="1:8" ht="12.75">
      <c r="A29" s="1" t="s">
        <v>32</v>
      </c>
      <c r="B29" s="4">
        <v>9244.7005</v>
      </c>
      <c r="C29" s="4">
        <v>2979.8750000000005</v>
      </c>
      <c r="D29" s="4">
        <f t="shared" si="0"/>
        <v>12224.5755</v>
      </c>
      <c r="F29" s="4">
        <v>736.4216980422368</v>
      </c>
      <c r="G29" s="4">
        <v>240.98978000000002</v>
      </c>
      <c r="H29" s="4">
        <f t="shared" si="1"/>
        <v>977.4114780422368</v>
      </c>
    </row>
    <row r="30" spans="1:8" ht="12.75">
      <c r="A30" s="1" t="s">
        <v>33</v>
      </c>
      <c r="B30" s="4">
        <v>4616.832</v>
      </c>
      <c r="C30" s="4">
        <v>2896.2798</v>
      </c>
      <c r="D30" s="4">
        <f t="shared" si="0"/>
        <v>7513.111800000001</v>
      </c>
      <c r="F30" s="4">
        <v>189.15964849865358</v>
      </c>
      <c r="G30" s="4">
        <v>136.23218000000003</v>
      </c>
      <c r="H30" s="4">
        <f t="shared" si="1"/>
        <v>325.3918284986536</v>
      </c>
    </row>
    <row r="31" spans="1:8" ht="12.75">
      <c r="A31" s="1" t="s">
        <v>34</v>
      </c>
      <c r="B31" s="4">
        <v>5684.093999999999</v>
      </c>
      <c r="C31" s="4">
        <v>5364.987139999999</v>
      </c>
      <c r="D31" s="4">
        <f t="shared" si="0"/>
        <v>11049.081139999998</v>
      </c>
      <c r="F31" s="4">
        <v>406.71882832504554</v>
      </c>
      <c r="G31" s="4">
        <v>138.66308</v>
      </c>
      <c r="H31" s="4">
        <f t="shared" si="1"/>
        <v>545.3819083250455</v>
      </c>
    </row>
    <row r="32" spans="1:8" ht="12.75">
      <c r="A32" s="1" t="s">
        <v>35</v>
      </c>
      <c r="B32" s="4">
        <v>5707.031999999999</v>
      </c>
      <c r="C32" s="4">
        <v>2317.44568</v>
      </c>
      <c r="D32" s="4">
        <f t="shared" si="0"/>
        <v>8024.477679999999</v>
      </c>
      <c r="F32" s="4">
        <v>963.7923382448059</v>
      </c>
      <c r="G32" s="4">
        <v>543.90004</v>
      </c>
      <c r="H32" s="4">
        <f t="shared" si="1"/>
        <v>1507.692378244806</v>
      </c>
    </row>
    <row r="33" spans="1:8" ht="12.75">
      <c r="A33" s="1" t="s">
        <v>36</v>
      </c>
      <c r="B33" s="4">
        <v>22029.731</v>
      </c>
      <c r="C33" s="4">
        <v>1458.28256</v>
      </c>
      <c r="D33" s="4">
        <f t="shared" si="0"/>
        <v>23488.01356</v>
      </c>
      <c r="F33" s="4">
        <v>1992.0834378125867</v>
      </c>
      <c r="G33" s="4">
        <v>731.6303</v>
      </c>
      <c r="H33" s="4">
        <f t="shared" si="1"/>
        <v>2723.7137378125867</v>
      </c>
    </row>
    <row r="34" spans="1:8" ht="12.75">
      <c r="A34" s="1" t="s">
        <v>66</v>
      </c>
      <c r="B34" s="4">
        <v>9428.8552</v>
      </c>
      <c r="C34" s="4">
        <v>5954.00742</v>
      </c>
      <c r="D34" s="4">
        <f t="shared" si="0"/>
        <v>15382.86262</v>
      </c>
      <c r="F34" s="4">
        <v>136.58274269205762</v>
      </c>
      <c r="G34" s="4">
        <v>757.69668</v>
      </c>
      <c r="H34" s="4">
        <f t="shared" si="1"/>
        <v>894.2794226920577</v>
      </c>
    </row>
    <row r="35" spans="1:8" ht="12.75">
      <c r="A35" s="1" t="s">
        <v>67</v>
      </c>
      <c r="B35" s="4">
        <v>4152.477499999999</v>
      </c>
      <c r="C35" s="4">
        <v>12146.068839999998</v>
      </c>
      <c r="D35" s="4">
        <f t="shared" si="0"/>
        <v>16298.546339999997</v>
      </c>
      <c r="F35" s="4">
        <v>137.53297653488508</v>
      </c>
      <c r="G35" s="4">
        <v>652.079658</v>
      </c>
      <c r="H35" s="4">
        <f t="shared" si="1"/>
        <v>789.612634534885</v>
      </c>
    </row>
    <row r="36" spans="1:8" ht="12.75">
      <c r="A36" s="1" t="s">
        <v>68</v>
      </c>
      <c r="B36" s="4">
        <v>24263.302600000003</v>
      </c>
      <c r="C36" s="4">
        <v>8377.73846</v>
      </c>
      <c r="D36" s="4">
        <f t="shared" si="0"/>
        <v>32641.041060000003</v>
      </c>
      <c r="F36" s="4">
        <v>255.82783956574772</v>
      </c>
      <c r="G36" s="4">
        <v>580.5067</v>
      </c>
      <c r="H36" s="4">
        <f t="shared" si="1"/>
        <v>836.3345395657477</v>
      </c>
    </row>
    <row r="37" spans="1:8" ht="12.75">
      <c r="A37" s="1" t="s">
        <v>69</v>
      </c>
      <c r="B37" s="4">
        <v>11097.4318</v>
      </c>
      <c r="C37" s="4">
        <v>18194.098619999997</v>
      </c>
      <c r="D37" s="4">
        <f t="shared" si="0"/>
        <v>29291.530419999996</v>
      </c>
      <c r="F37" s="4">
        <v>236.16042058685903</v>
      </c>
      <c r="G37" s="4">
        <v>266.85844</v>
      </c>
      <c r="H37" s="4">
        <f t="shared" si="1"/>
        <v>503.018860586859</v>
      </c>
    </row>
    <row r="38" spans="1:8" ht="12.75">
      <c r="A38" s="1" t="s">
        <v>70</v>
      </c>
      <c r="B38" s="4">
        <v>8806.1662</v>
      </c>
      <c r="C38" s="4">
        <v>12347.59306</v>
      </c>
      <c r="D38" s="4">
        <f t="shared" si="0"/>
        <v>21153.75926</v>
      </c>
      <c r="F38" s="4">
        <v>102.63319943361721</v>
      </c>
      <c r="G38" s="4">
        <v>77.03162</v>
      </c>
      <c r="H38" s="4">
        <f t="shared" si="1"/>
        <v>179.6648194336172</v>
      </c>
    </row>
    <row r="39" spans="1:8" ht="12.75">
      <c r="A39" s="1" t="s">
        <v>71</v>
      </c>
      <c r="B39" s="4">
        <v>8071.535000000001</v>
      </c>
      <c r="C39" s="4">
        <v>6590.9849</v>
      </c>
      <c r="D39" s="4">
        <f t="shared" si="0"/>
        <v>14662.519900000001</v>
      </c>
      <c r="F39" s="4">
        <v>76.19679298926587</v>
      </c>
      <c r="G39" s="4">
        <v>38.36094000000001</v>
      </c>
      <c r="H39" s="4">
        <f t="shared" si="1"/>
        <v>114.55773298926587</v>
      </c>
    </row>
    <row r="40" spans="1:8" ht="12.75">
      <c r="A40" s="1" t="s">
        <v>72</v>
      </c>
      <c r="B40" s="4">
        <v>16056.314000000002</v>
      </c>
      <c r="C40" s="4">
        <v>1396.0986</v>
      </c>
      <c r="D40" s="4">
        <f t="shared" si="0"/>
        <v>17452.412600000003</v>
      </c>
      <c r="F40" s="4">
        <v>337.31778164665093</v>
      </c>
      <c r="G40" s="4">
        <v>154.52042</v>
      </c>
      <c r="H40" s="4">
        <f t="shared" si="1"/>
        <v>491.83820164665093</v>
      </c>
    </row>
    <row r="41" spans="1:8" ht="12.75">
      <c r="A41" s="1" t="s">
        <v>73</v>
      </c>
      <c r="B41" s="4">
        <v>6405.349399999999</v>
      </c>
      <c r="C41" s="4">
        <v>10124.387639999999</v>
      </c>
      <c r="D41" s="4">
        <f t="shared" si="0"/>
        <v>16529.73704</v>
      </c>
      <c r="F41" s="4">
        <v>185.2058399059643</v>
      </c>
      <c r="G41" s="4">
        <v>52.10798</v>
      </c>
      <c r="H41" s="4">
        <f t="shared" si="1"/>
        <v>237.3138199059643</v>
      </c>
    </row>
    <row r="42" spans="1:8" ht="12.75">
      <c r="A42" s="1" t="s">
        <v>74</v>
      </c>
      <c r="B42" s="4">
        <v>18653.3626</v>
      </c>
      <c r="C42" s="4">
        <v>10673.4936</v>
      </c>
      <c r="D42" s="4">
        <f t="shared" si="0"/>
        <v>29326.856200000002</v>
      </c>
      <c r="F42" s="4">
        <v>178.4982718875066</v>
      </c>
      <c r="G42" s="4">
        <v>9.365639999999999</v>
      </c>
      <c r="H42" s="4">
        <f t="shared" si="1"/>
        <v>187.86391188750662</v>
      </c>
    </row>
    <row r="43" spans="1:8" ht="12.75">
      <c r="A43" s="1" t="s">
        <v>75</v>
      </c>
      <c r="B43" s="4">
        <v>7461.689686025</v>
      </c>
      <c r="C43" s="4">
        <v>2287.9720399999997</v>
      </c>
      <c r="D43" s="4">
        <f t="shared" si="0"/>
        <v>9749.661726024999</v>
      </c>
      <c r="F43" s="4">
        <v>131.63665396365576</v>
      </c>
      <c r="G43" s="4">
        <v>394.86026</v>
      </c>
      <c r="H43" s="4">
        <f t="shared" si="1"/>
        <v>526.4969139636557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cp:lastPrinted>1999-04-12T19:51:06Z</cp:lastPrinted>
  <dcterms:created xsi:type="dcterms:W3CDTF">2008-08-19T18:57:06Z</dcterms:created>
  <dcterms:modified xsi:type="dcterms:W3CDTF">2008-08-19T18:57:06Z</dcterms:modified>
  <cp:category/>
  <cp:version/>
  <cp:contentType/>
  <cp:contentStatus/>
</cp:coreProperties>
</file>