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4010" activeTab="0"/>
  </bookViews>
  <sheets>
    <sheet name="2008" sheetId="1" r:id="rId1"/>
    <sheet name="2011" sheetId="2" r:id="rId2"/>
    <sheet name="2011B" sheetId="3" r:id="rId3"/>
    <sheet name="MonetaryBase" sheetId="4" r:id="rId4"/>
    <sheet name="M1_IMF" sheetId="5" r:id="rId5"/>
    <sheet name="M1B" sheetId="6" r:id="rId6"/>
    <sheet name="M1_GrossIMF" sheetId="7" r:id="rId7"/>
    <sheet name="GDPCurrent" sheetId="8" r:id="rId8"/>
    <sheet name="BankRate" sheetId="9" r:id="rId9"/>
    <sheet name="BankRate2" sheetId="10" r:id="rId10"/>
  </sheets>
  <definedNames/>
  <calcPr fullCalcOnLoad="1"/>
</workbook>
</file>

<file path=xl/sharedStrings.xml><?xml version="1.0" encoding="utf-8"?>
<sst xmlns="http://schemas.openxmlformats.org/spreadsheetml/2006/main" count="1587" uniqueCount="1065">
  <si>
    <t xml:space="preserve"> in 1992</t>
  </si>
  <si>
    <t xml:space="preserve"> in 2002</t>
  </si>
  <si>
    <t xml:space="preserve"> M1</t>
  </si>
  <si>
    <t xml:space="preserve"> Money </t>
  </si>
  <si>
    <t>$ billions</t>
  </si>
  <si>
    <t>$ billions at</t>
  </si>
  <si>
    <t>(percent)</t>
  </si>
  <si>
    <t>[1]</t>
  </si>
  <si>
    <t>[2]</t>
  </si>
  <si>
    <t>= Y</t>
  </si>
  <si>
    <t>= Y/M</t>
  </si>
  <si>
    <t>=1/V</t>
  </si>
  <si>
    <t>=Y/CPI</t>
  </si>
  <si>
    <t>1/V</t>
  </si>
  <si>
    <t xml:space="preserve">1935-01           2.50  </t>
  </si>
  <si>
    <t xml:space="preserve">1935-02           2.50  </t>
  </si>
  <si>
    <t xml:space="preserve">1935-03           2.50  </t>
  </si>
  <si>
    <t xml:space="preserve">1935-04           2.50  </t>
  </si>
  <si>
    <t xml:space="preserve">1935-05           2.50  </t>
  </si>
  <si>
    <t xml:space="preserve">1935-06           2.50  </t>
  </si>
  <si>
    <t xml:space="preserve">1935-07           2.50  </t>
  </si>
  <si>
    <t xml:space="preserve">1935-08           2.50  </t>
  </si>
  <si>
    <t xml:space="preserve">1935-09           2.50  </t>
  </si>
  <si>
    <t xml:space="preserve">1935-10           2.50  </t>
  </si>
  <si>
    <t xml:space="preserve">1935-11           2.50  </t>
  </si>
  <si>
    <t xml:space="preserve">1935-12           2.50  </t>
  </si>
  <si>
    <t xml:space="preserve">1936-01           2.50  </t>
  </si>
  <si>
    <t xml:space="preserve">1936-02           2.50  </t>
  </si>
  <si>
    <t xml:space="preserve">1936-03           2.50  </t>
  </si>
  <si>
    <t xml:space="preserve">1936-04           2.50  </t>
  </si>
  <si>
    <t xml:space="preserve">1936-05           2.50  </t>
  </si>
  <si>
    <t xml:space="preserve">1936-06           2.50  </t>
  </si>
  <si>
    <t xml:space="preserve">1936-07           2.50  </t>
  </si>
  <si>
    <t xml:space="preserve">1936-08           2.50  </t>
  </si>
  <si>
    <t xml:space="preserve">1936-09           2.50  </t>
  </si>
  <si>
    <t xml:space="preserve">1936-10           2.50  </t>
  </si>
  <si>
    <t xml:space="preserve">1936-11           2.50  </t>
  </si>
  <si>
    <t xml:space="preserve">1936-12           2.50  </t>
  </si>
  <si>
    <t xml:space="preserve">1937-01           2.50  </t>
  </si>
  <si>
    <t xml:space="preserve">1937-02           2.50  </t>
  </si>
  <si>
    <t xml:space="preserve">1937-03           2.50  </t>
  </si>
  <si>
    <t xml:space="preserve">1937-04           2.50  </t>
  </si>
  <si>
    <t xml:space="preserve">1937-05           2.50  </t>
  </si>
  <si>
    <t xml:space="preserve">1937-06           2.50  </t>
  </si>
  <si>
    <t xml:space="preserve">1937-07           2.50  </t>
  </si>
  <si>
    <t xml:space="preserve">1937-08           2.50  </t>
  </si>
  <si>
    <t xml:space="preserve">1937-09           2.50  </t>
  </si>
  <si>
    <t xml:space="preserve">1937-10           2.50  </t>
  </si>
  <si>
    <t xml:space="preserve">1937-11           2.50  </t>
  </si>
  <si>
    <t xml:space="preserve">1937-12           2.50  </t>
  </si>
  <si>
    <t xml:space="preserve">1938-01           2.50  </t>
  </si>
  <si>
    <t xml:space="preserve">1938-02           2.50  </t>
  </si>
  <si>
    <t xml:space="preserve">1938-03           2.50  </t>
  </si>
  <si>
    <t xml:space="preserve">1938-04           2.50  </t>
  </si>
  <si>
    <t xml:space="preserve">1938-05           2.50  </t>
  </si>
  <si>
    <t xml:space="preserve">1938-06           2.50  </t>
  </si>
  <si>
    <t xml:space="preserve">1938-07           2.50  </t>
  </si>
  <si>
    <t xml:space="preserve">1938-08           2.50  </t>
  </si>
  <si>
    <t xml:space="preserve">1938-09           2.50  </t>
  </si>
  <si>
    <t xml:space="preserve">1938-10           2.50  </t>
  </si>
  <si>
    <t xml:space="preserve">1938-11           2.50  </t>
  </si>
  <si>
    <t xml:space="preserve">1938-12           2.50  </t>
  </si>
  <si>
    <t xml:space="preserve">1939-01           2.50  </t>
  </si>
  <si>
    <t xml:space="preserve">1939-02           2.50  </t>
  </si>
  <si>
    <t xml:space="preserve">1939-03           2.50  </t>
  </si>
  <si>
    <t xml:space="preserve">1939-04           2.50  </t>
  </si>
  <si>
    <t xml:space="preserve">1939-05           2.50  </t>
  </si>
  <si>
    <t xml:space="preserve">1939-06           2.50  </t>
  </si>
  <si>
    <t xml:space="preserve">1939-07           2.50  </t>
  </si>
  <si>
    <t xml:space="preserve">1939-08           2.50  </t>
  </si>
  <si>
    <t xml:space="preserve">1939-09           2.50  </t>
  </si>
  <si>
    <t xml:space="preserve">1939-10           2.50  </t>
  </si>
  <si>
    <t xml:space="preserve">1939-11           2.50  </t>
  </si>
  <si>
    <t xml:space="preserve">1939-12           2.50  </t>
  </si>
  <si>
    <t xml:space="preserve">1940-01           2.50  </t>
  </si>
  <si>
    <t xml:space="preserve">1940-02           2.50  </t>
  </si>
  <si>
    <t xml:space="preserve">1940-03           2.50  </t>
  </si>
  <si>
    <t xml:space="preserve">1940-04           2.50  </t>
  </si>
  <si>
    <t xml:space="preserve">1940-05           2.50  </t>
  </si>
  <si>
    <t xml:space="preserve">1940-06           2.50  </t>
  </si>
  <si>
    <t xml:space="preserve">1940-07           2.50  </t>
  </si>
  <si>
    <t xml:space="preserve">1940-08           2.50  </t>
  </si>
  <si>
    <t xml:space="preserve">1940-09           2.50  </t>
  </si>
  <si>
    <t xml:space="preserve">1940-10           2.50  </t>
  </si>
  <si>
    <t xml:space="preserve">1940-11           2.50  </t>
  </si>
  <si>
    <t xml:space="preserve">1940-12           2.50  </t>
  </si>
  <si>
    <t xml:space="preserve">1941-01           2.50  </t>
  </si>
  <si>
    <t xml:space="preserve">1941-02           2.50  </t>
  </si>
  <si>
    <t xml:space="preserve">1941-03           2.50  </t>
  </si>
  <si>
    <t xml:space="preserve">1941-04           2.50  </t>
  </si>
  <si>
    <t xml:space="preserve">1941-05           2.50  </t>
  </si>
  <si>
    <t xml:space="preserve">1941-06           2.50  </t>
  </si>
  <si>
    <t xml:space="preserve">1941-07           2.50  </t>
  </si>
  <si>
    <t xml:space="preserve">1941-08           2.50  </t>
  </si>
  <si>
    <t xml:space="preserve">1941-09           2.50  </t>
  </si>
  <si>
    <t xml:space="preserve">1941-10           2.50  </t>
  </si>
  <si>
    <t xml:space="preserve">1941-11           2.50  </t>
  </si>
  <si>
    <t xml:space="preserve">1941-12           2.50  </t>
  </si>
  <si>
    <t xml:space="preserve">1942-01           2.50  </t>
  </si>
  <si>
    <t xml:space="preserve">1942-02           2.50  </t>
  </si>
  <si>
    <t xml:space="preserve">1942-03           2.50  </t>
  </si>
  <si>
    <t xml:space="preserve">1942-04           2.50  </t>
  </si>
  <si>
    <t xml:space="preserve">1942-05           2.50  </t>
  </si>
  <si>
    <t xml:space="preserve">1942-06           2.50  </t>
  </si>
  <si>
    <t xml:space="preserve">1942-07           2.50  </t>
  </si>
  <si>
    <t xml:space="preserve">1942-08           2.50  </t>
  </si>
  <si>
    <t xml:space="preserve">1942-09           2.50  </t>
  </si>
  <si>
    <t xml:space="preserve">1942-10           2.50  </t>
  </si>
  <si>
    <t xml:space="preserve">1942-11           2.50  </t>
  </si>
  <si>
    <t xml:space="preserve">1942-12           2.50  </t>
  </si>
  <si>
    <t xml:space="preserve">1943-01           2.50  </t>
  </si>
  <si>
    <t xml:space="preserve">1943-02           2.50  </t>
  </si>
  <si>
    <t xml:space="preserve">1943-03           2.50  </t>
  </si>
  <si>
    <t xml:space="preserve">1943-04           2.50  </t>
  </si>
  <si>
    <t xml:space="preserve">1943-05           2.50  </t>
  </si>
  <si>
    <t xml:space="preserve">1943-06           2.50  </t>
  </si>
  <si>
    <t xml:space="preserve">1943-07           2.50  </t>
  </si>
  <si>
    <t xml:space="preserve">1943-08           2.50  </t>
  </si>
  <si>
    <t xml:space="preserve">1943-09           2.50  </t>
  </si>
  <si>
    <t xml:space="preserve">1943-10           2.50  </t>
  </si>
  <si>
    <t xml:space="preserve">1943-11           2.50  </t>
  </si>
  <si>
    <t xml:space="preserve">1943-12           2.50  </t>
  </si>
  <si>
    <t xml:space="preserve">1944-01           2.50  </t>
  </si>
  <si>
    <t xml:space="preserve">1944-02           1.50  </t>
  </si>
  <si>
    <t xml:space="preserve">1944-03           1.50  </t>
  </si>
  <si>
    <t xml:space="preserve">1944-04           1.50  </t>
  </si>
  <si>
    <t xml:space="preserve">1944-05           1.50  </t>
  </si>
  <si>
    <t xml:space="preserve">1944-06           1.50  </t>
  </si>
  <si>
    <t xml:space="preserve">1944-07           1.50  </t>
  </si>
  <si>
    <t xml:space="preserve">1944-08           1.50  </t>
  </si>
  <si>
    <t xml:space="preserve">1944-09           1.50  </t>
  </si>
  <si>
    <t xml:space="preserve">1944-10           1.50  </t>
  </si>
  <si>
    <t xml:space="preserve">1944-11           1.50  </t>
  </si>
  <si>
    <t xml:space="preserve">1944-12           1.50  </t>
  </si>
  <si>
    <t xml:space="preserve">1945-01           1.50  </t>
  </si>
  <si>
    <t xml:space="preserve">1945-02           1.50  </t>
  </si>
  <si>
    <t xml:space="preserve">1945-03           1.50  </t>
  </si>
  <si>
    <t xml:space="preserve">1945-04           1.50  </t>
  </si>
  <si>
    <t xml:space="preserve">1945-05           1.50  </t>
  </si>
  <si>
    <t xml:space="preserve">1945-06           1.50  </t>
  </si>
  <si>
    <t xml:space="preserve">1945-07           1.50  </t>
  </si>
  <si>
    <t xml:space="preserve">1945-08           1.50  </t>
  </si>
  <si>
    <t xml:space="preserve">1945-09           1.50  </t>
  </si>
  <si>
    <t xml:space="preserve">1945-10           1.50  </t>
  </si>
  <si>
    <t xml:space="preserve">1945-11           1.50  </t>
  </si>
  <si>
    <t xml:space="preserve">1945-12           1.50  </t>
  </si>
  <si>
    <t xml:space="preserve">1946-01           1.50  </t>
  </si>
  <si>
    <t xml:space="preserve">1946-02           1.50  </t>
  </si>
  <si>
    <t xml:space="preserve">1946-03           1.50  </t>
  </si>
  <si>
    <t xml:space="preserve">1946-04           1.50  </t>
  </si>
  <si>
    <t xml:space="preserve">1946-05           1.50  </t>
  </si>
  <si>
    <t xml:space="preserve">1946-06           1.50  </t>
  </si>
  <si>
    <t xml:space="preserve">1946-07           1.50  </t>
  </si>
  <si>
    <t xml:space="preserve">1946-08           1.50  </t>
  </si>
  <si>
    <t xml:space="preserve">1946-09           1.50  </t>
  </si>
  <si>
    <t xml:space="preserve">1946-10           1.50  </t>
  </si>
  <si>
    <t xml:space="preserve">1946-11           1.50  </t>
  </si>
  <si>
    <t xml:space="preserve">1946-12           1.50  </t>
  </si>
  <si>
    <t xml:space="preserve">1947-01           1.50  </t>
  </si>
  <si>
    <t xml:space="preserve">1947-02           1.50  </t>
  </si>
  <si>
    <t xml:space="preserve">1947-03           1.50  </t>
  </si>
  <si>
    <t xml:space="preserve">1947-04           1.50  </t>
  </si>
  <si>
    <t xml:space="preserve">1947-05           1.50  </t>
  </si>
  <si>
    <t xml:space="preserve">1947-06           1.50  </t>
  </si>
  <si>
    <t xml:space="preserve">1947-07           1.50  </t>
  </si>
  <si>
    <t xml:space="preserve">1947-08           1.50  </t>
  </si>
  <si>
    <t xml:space="preserve">1947-09           1.50  </t>
  </si>
  <si>
    <t xml:space="preserve">1947-10           1.50  </t>
  </si>
  <si>
    <t xml:space="preserve">1947-11           1.50  </t>
  </si>
  <si>
    <t xml:space="preserve">1947-12           1.50  </t>
  </si>
  <si>
    <t xml:space="preserve">1948-01           1.50  </t>
  </si>
  <si>
    <t xml:space="preserve">1948-02           1.50  </t>
  </si>
  <si>
    <t xml:space="preserve">1948-03           1.50  </t>
  </si>
  <si>
    <t xml:space="preserve">1948-04           1.50  </t>
  </si>
  <si>
    <t xml:space="preserve">1948-05           1.50  </t>
  </si>
  <si>
    <t xml:space="preserve">1948-06           1.50  </t>
  </si>
  <si>
    <t xml:space="preserve">1948-07           1.50  </t>
  </si>
  <si>
    <t xml:space="preserve">1948-08           1.50  </t>
  </si>
  <si>
    <t xml:space="preserve">1948-09           1.50  </t>
  </si>
  <si>
    <t xml:space="preserve">1948-10           1.50  </t>
  </si>
  <si>
    <t xml:space="preserve">1948-11           1.50  </t>
  </si>
  <si>
    <t xml:space="preserve">1948-12           1.50  </t>
  </si>
  <si>
    <t xml:space="preserve">1949-01           1.50  </t>
  </si>
  <si>
    <t xml:space="preserve">1949-02           1.50  </t>
  </si>
  <si>
    <t xml:space="preserve">1949-03           1.50  </t>
  </si>
  <si>
    <t xml:space="preserve">1949-04           1.50  </t>
  </si>
  <si>
    <t xml:space="preserve">1949-05           1.50  </t>
  </si>
  <si>
    <t xml:space="preserve">1949-06           1.50  </t>
  </si>
  <si>
    <t xml:space="preserve">1949-07           1.50  </t>
  </si>
  <si>
    <t xml:space="preserve">1949-08           1.50  </t>
  </si>
  <si>
    <t xml:space="preserve">1949-09           1.50  </t>
  </si>
  <si>
    <t xml:space="preserve">1949-10           1.50  </t>
  </si>
  <si>
    <t xml:space="preserve">1949-11           1.50  </t>
  </si>
  <si>
    <t xml:space="preserve">1949-12           1.50  </t>
  </si>
  <si>
    <t xml:space="preserve">1950-01           1.50  </t>
  </si>
  <si>
    <t xml:space="preserve">1950-02           1.50  </t>
  </si>
  <si>
    <t xml:space="preserve">1950-03           1.50  </t>
  </si>
  <si>
    <t xml:space="preserve">1950-04           1.50  </t>
  </si>
  <si>
    <t xml:space="preserve">1950-05           1.50  </t>
  </si>
  <si>
    <t xml:space="preserve">1950-06           1.50  </t>
  </si>
  <si>
    <t xml:space="preserve">1950-07           1.50  </t>
  </si>
  <si>
    <t xml:space="preserve">1950-08           1.50  </t>
  </si>
  <si>
    <t xml:space="preserve">1950-09           1.50  </t>
  </si>
  <si>
    <t xml:space="preserve">1950-10           2.00  </t>
  </si>
  <si>
    <t xml:space="preserve">1950-11           2.00  </t>
  </si>
  <si>
    <t xml:space="preserve">1950-12           2.00  </t>
  </si>
  <si>
    <t xml:space="preserve">1951-01           2.00  </t>
  </si>
  <si>
    <t xml:space="preserve">1951-02           2.00  </t>
  </si>
  <si>
    <t xml:space="preserve">1951-03           2.00  </t>
  </si>
  <si>
    <t xml:space="preserve">1951-04           2.00  </t>
  </si>
  <si>
    <t xml:space="preserve">1951-05           2.00  </t>
  </si>
  <si>
    <t xml:space="preserve">1951-06           2.00  </t>
  </si>
  <si>
    <t xml:space="preserve">1951-07           2.00  </t>
  </si>
  <si>
    <t xml:space="preserve">1951-08           2.00  </t>
  </si>
  <si>
    <t xml:space="preserve">1951-09           2.00  </t>
  </si>
  <si>
    <t xml:space="preserve">1951-10           2.00  </t>
  </si>
  <si>
    <t xml:space="preserve">1951-11           2.00  </t>
  </si>
  <si>
    <t xml:space="preserve">1951-12           2.00  </t>
  </si>
  <si>
    <t xml:space="preserve">1952-01           2.00  </t>
  </si>
  <si>
    <t xml:space="preserve">1952-02           2.00  </t>
  </si>
  <si>
    <t xml:space="preserve">1952-03           2.00  </t>
  </si>
  <si>
    <t xml:space="preserve">1952-04           2.00  </t>
  </si>
  <si>
    <t xml:space="preserve">1952-05           2.00  </t>
  </si>
  <si>
    <t xml:space="preserve">1952-06           2.00  </t>
  </si>
  <si>
    <t xml:space="preserve">1952-07           2.00  </t>
  </si>
  <si>
    <t xml:space="preserve">1952-08           2.00  </t>
  </si>
  <si>
    <t xml:space="preserve">1952-09           2.00  </t>
  </si>
  <si>
    <t xml:space="preserve">1952-10           2.00  </t>
  </si>
  <si>
    <t xml:space="preserve">1952-11           2.00  </t>
  </si>
  <si>
    <t xml:space="preserve">1952-12           2.00  </t>
  </si>
  <si>
    <t xml:space="preserve">1953-01           2.00  </t>
  </si>
  <si>
    <t xml:space="preserve">1953-02           2.00  </t>
  </si>
  <si>
    <t xml:space="preserve">1953-03           2.00  </t>
  </si>
  <si>
    <t xml:space="preserve">1953-04           2.00  </t>
  </si>
  <si>
    <t xml:space="preserve">1953-05           2.00  </t>
  </si>
  <si>
    <t xml:space="preserve">1953-06           2.00  </t>
  </si>
  <si>
    <t xml:space="preserve">1953-07           2.00  </t>
  </si>
  <si>
    <t xml:space="preserve">1953-08           2.00  </t>
  </si>
  <si>
    <t xml:space="preserve">1953-09           2.00  </t>
  </si>
  <si>
    <t xml:space="preserve">1953-10           2.00  </t>
  </si>
  <si>
    <t xml:space="preserve">1953-11           2.00  </t>
  </si>
  <si>
    <t xml:space="preserve">1953-12           2.00  </t>
  </si>
  <si>
    <t xml:space="preserve">1954-01           2.00  </t>
  </si>
  <si>
    <t xml:space="preserve">1954-02           2.00  </t>
  </si>
  <si>
    <t xml:space="preserve">1954-03           2.00  </t>
  </si>
  <si>
    <t xml:space="preserve">1954-04           2.00  </t>
  </si>
  <si>
    <t xml:space="preserve">1954-05           2.00  </t>
  </si>
  <si>
    <t xml:space="preserve">1954-06           2.00  </t>
  </si>
  <si>
    <t xml:space="preserve">1954-07           2.00  </t>
  </si>
  <si>
    <t xml:space="preserve">1954-08           2.00  </t>
  </si>
  <si>
    <t xml:space="preserve">1954-09           2.00  </t>
  </si>
  <si>
    <t xml:space="preserve">1954-10           2.00  </t>
  </si>
  <si>
    <t xml:space="preserve">1954-11           2.00  </t>
  </si>
  <si>
    <t xml:space="preserve">1954-12           2.00  </t>
  </si>
  <si>
    <t xml:space="preserve">1955-01           2.00  </t>
  </si>
  <si>
    <t xml:space="preserve">1955-02           1.50  </t>
  </si>
  <si>
    <t xml:space="preserve">1955-03           1.50  </t>
  </si>
  <si>
    <t xml:space="preserve">1955-04           1.50  </t>
  </si>
  <si>
    <t xml:space="preserve">1955-05           1.50  </t>
  </si>
  <si>
    <t xml:space="preserve">1955-06           1.50  </t>
  </si>
  <si>
    <t xml:space="preserve">1955-07           1.50  </t>
  </si>
  <si>
    <t xml:space="preserve">1955-08           2.00  </t>
  </si>
  <si>
    <t xml:space="preserve">1955-09           2.00  </t>
  </si>
  <si>
    <t xml:space="preserve">1955-10           2.25  </t>
  </si>
  <si>
    <t xml:space="preserve">1955-11           2.75  </t>
  </si>
  <si>
    <t xml:space="preserve">1955-12           2.75  </t>
  </si>
  <si>
    <t xml:space="preserve">1956-01           2.75  </t>
  </si>
  <si>
    <t xml:space="preserve">1956-02           2.75  </t>
  </si>
  <si>
    <t xml:space="preserve">1956-03           2.75  </t>
  </si>
  <si>
    <t xml:space="preserve">1956-04           3.00  </t>
  </si>
  <si>
    <t xml:space="preserve">1956-05           3.00  </t>
  </si>
  <si>
    <t xml:space="preserve">1956-06           3.00  </t>
  </si>
  <si>
    <t xml:space="preserve">1956-07           3.00  </t>
  </si>
  <si>
    <t xml:space="preserve">1956-08           3.25  </t>
  </si>
  <si>
    <t xml:space="preserve">1956-09           3.25  </t>
  </si>
  <si>
    <t xml:space="preserve">1956-10           3.50  </t>
  </si>
  <si>
    <t xml:space="preserve">1956-11           3.69  </t>
  </si>
  <si>
    <t xml:space="preserve">1956-12           3.89  </t>
  </si>
  <si>
    <t xml:space="preserve">1957-01           3.97  </t>
  </si>
  <si>
    <t xml:space="preserve">1957-02           4.06  </t>
  </si>
  <si>
    <t xml:space="preserve">1957-03           3.94  </t>
  </si>
  <si>
    <t xml:space="preserve">1957-04           3.98  </t>
  </si>
  <si>
    <t xml:space="preserve">1957-05           4.01  </t>
  </si>
  <si>
    <t xml:space="preserve">1957-06           4.05  </t>
  </si>
  <si>
    <t xml:space="preserve">1957-07           4.05  </t>
  </si>
  <si>
    <t xml:space="preserve">1957-08           4.33  </t>
  </si>
  <si>
    <t xml:space="preserve">1957-09           4.18  </t>
  </si>
  <si>
    <t xml:space="preserve">1957-10           4.08  </t>
  </si>
  <si>
    <t xml:space="preserve">1957-11           3.76  </t>
  </si>
  <si>
    <t xml:space="preserve">1957-12           3.87  </t>
  </si>
  <si>
    <t xml:space="preserve">1958-01           3.83  </t>
  </si>
  <si>
    <t xml:space="preserve">1958-02           3.28  </t>
  </si>
  <si>
    <t xml:space="preserve">1958-03           2.64  </t>
  </si>
  <si>
    <t xml:space="preserve">1958-04           1.62  </t>
  </si>
  <si>
    <t xml:space="preserve">1958-05           1.78  </t>
  </si>
  <si>
    <t xml:space="preserve">1958-06           1.97  </t>
  </si>
  <si>
    <t xml:space="preserve">1958-07           1.22  </t>
  </si>
  <si>
    <t xml:space="preserve">1958-08           1.51  </t>
  </si>
  <si>
    <t xml:space="preserve">1958-09           2.42  </t>
  </si>
  <si>
    <t xml:space="preserve">1958-10           2.73  </t>
  </si>
  <si>
    <t xml:space="preserve">1958-11           3.25  </t>
  </si>
  <si>
    <t xml:space="preserve">1958-12           3.74  </t>
  </si>
  <si>
    <t xml:space="preserve">1959-01           3.71  </t>
  </si>
  <si>
    <t xml:space="preserve">1959-02           4.03  </t>
  </si>
  <si>
    <t xml:space="preserve">1959-03           4.55  </t>
  </si>
  <si>
    <t xml:space="preserve">1959-04           4.97  </t>
  </si>
  <si>
    <t xml:space="preserve">1959-05           5.30  </t>
  </si>
  <si>
    <t xml:space="preserve">1959-06           5.47  </t>
  </si>
  <si>
    <t xml:space="preserve">1959-07           5.66  </t>
  </si>
  <si>
    <t xml:space="preserve">1959-08           6.29  </t>
  </si>
  <si>
    <t xml:space="preserve">1959-09           5.85  </t>
  </si>
  <si>
    <t xml:space="preserve">1959-10           5.18  </t>
  </si>
  <si>
    <t xml:space="preserve">1959-11           5.16  </t>
  </si>
  <si>
    <t xml:space="preserve">1959-12           5.37  </t>
  </si>
  <si>
    <t xml:space="preserve">1960-01           4.91  </t>
  </si>
  <si>
    <t xml:space="preserve">1960-02           4.87  </t>
  </si>
  <si>
    <t xml:space="preserve">1960-03           3.66  </t>
  </si>
  <si>
    <t xml:space="preserve">1960-04           3.75  </t>
  </si>
  <si>
    <t xml:space="preserve">1960-05           3.24  </t>
  </si>
  <si>
    <t xml:space="preserve">1960-06           3.32  </t>
  </si>
  <si>
    <t xml:space="preserve">1960-07           3.44  </t>
  </si>
  <si>
    <t xml:space="preserve">1960-08           2.50  </t>
  </si>
  <si>
    <t xml:space="preserve">1960-09           1.93  </t>
  </si>
  <si>
    <t xml:space="preserve">1960-10           3.12  </t>
  </si>
  <si>
    <t xml:space="preserve">1960-11           4.02  </t>
  </si>
  <si>
    <t xml:space="preserve">1960-12           3.71  </t>
  </si>
  <si>
    <t xml:space="preserve">1961-01           3.47  </t>
  </si>
  <si>
    <t xml:space="preserve">1961-02           3.11  </t>
  </si>
  <si>
    <t xml:space="preserve">1961-03           3.46  </t>
  </si>
  <si>
    <t xml:space="preserve">1961-04           3.57  </t>
  </si>
  <si>
    <t xml:space="preserve">1961-05           3.42  </t>
  </si>
  <si>
    <t xml:space="preserve">1961-06           2.80  </t>
  </si>
  <si>
    <t xml:space="preserve">1961-07           2.88  </t>
  </si>
  <si>
    <t xml:space="preserve">1961-08           2.76  </t>
  </si>
  <si>
    <t xml:space="preserve">1961-09           2.67  </t>
  </si>
  <si>
    <t xml:space="preserve">1961-10           2.74  </t>
  </si>
  <si>
    <t xml:space="preserve">1961-11           2.67  </t>
  </si>
  <si>
    <t xml:space="preserve">1961-12           3.18  </t>
  </si>
  <si>
    <t xml:space="preserve">1962-01           3.35  </t>
  </si>
  <si>
    <t xml:space="preserve">1962-02           3.42  </t>
  </si>
  <si>
    <t xml:space="preserve">1962-03           3.35  </t>
  </si>
  <si>
    <t xml:space="preserve">1962-04           3.35  </t>
  </si>
  <si>
    <t xml:space="preserve">1962-05           3.75  </t>
  </si>
  <si>
    <t xml:space="preserve">1962-06           6.00  </t>
  </si>
  <si>
    <t xml:space="preserve">1962-07           6.00  </t>
  </si>
  <si>
    <t xml:space="preserve">1962-08           6.00  </t>
  </si>
  <si>
    <t xml:space="preserve">1962-09           5.50  </t>
  </si>
  <si>
    <t xml:space="preserve">1962-10           5.00  </t>
  </si>
  <si>
    <t xml:space="preserve">1962-11           4.00  </t>
  </si>
  <si>
    <t xml:space="preserve">1962-12           4.00  </t>
  </si>
  <si>
    <t xml:space="preserve">1963-01           4.00  </t>
  </si>
  <si>
    <t xml:space="preserve">1963-02           4.00  </t>
  </si>
  <si>
    <t xml:space="preserve">1963-03           4.00  </t>
  </si>
  <si>
    <t xml:space="preserve">1963-04           4.00  </t>
  </si>
  <si>
    <t xml:space="preserve">1963-05           3.50  </t>
  </si>
  <si>
    <t xml:space="preserve">1963-06           3.50  </t>
  </si>
  <si>
    <t xml:space="preserve">1963-07           3.50  </t>
  </si>
  <si>
    <t xml:space="preserve">1963-08           4.00  </t>
  </si>
  <si>
    <t xml:space="preserve">1963-09           4.00  </t>
  </si>
  <si>
    <t xml:space="preserve">1963-10           4.00  </t>
  </si>
  <si>
    <t xml:space="preserve">1963-11           4.00  </t>
  </si>
  <si>
    <t xml:space="preserve">1963-12           4.00  </t>
  </si>
  <si>
    <t xml:space="preserve">1964-01           4.00  </t>
  </si>
  <si>
    <t xml:space="preserve">1964-02           4.00  </t>
  </si>
  <si>
    <t xml:space="preserve">1964-03           4.00  </t>
  </si>
  <si>
    <t xml:space="preserve">1964-04           4.00  </t>
  </si>
  <si>
    <t xml:space="preserve">1964-05           4.00  </t>
  </si>
  <si>
    <t xml:space="preserve">1964-06           4.00  </t>
  </si>
  <si>
    <t xml:space="preserve">1964-07           4.00  </t>
  </si>
  <si>
    <t xml:space="preserve">1964-08           4.00  </t>
  </si>
  <si>
    <t xml:space="preserve">1964-09           4.00  </t>
  </si>
  <si>
    <t xml:space="preserve">1964-10           4.00  </t>
  </si>
  <si>
    <t xml:space="preserve">1964-11           4.25  </t>
  </si>
  <si>
    <t xml:space="preserve">1964-12           4.25  </t>
  </si>
  <si>
    <t xml:space="preserve">1965-01           4.25  </t>
  </si>
  <si>
    <t xml:space="preserve">1965-02           4.25  </t>
  </si>
  <si>
    <t xml:space="preserve">1965-03           4.25  </t>
  </si>
  <si>
    <t xml:space="preserve">1965-04           4.25  </t>
  </si>
  <si>
    <t xml:space="preserve">1965-05           4.25  </t>
  </si>
  <si>
    <t xml:space="preserve">1965-06           4.25  </t>
  </si>
  <si>
    <t xml:space="preserve">1965-07           4.25  </t>
  </si>
  <si>
    <t xml:space="preserve">1965-08           4.25  </t>
  </si>
  <si>
    <t xml:space="preserve">1965-09           4.25  </t>
  </si>
  <si>
    <t xml:space="preserve">1965-10           4.25  </t>
  </si>
  <si>
    <t xml:space="preserve">1965-11           4.25  </t>
  </si>
  <si>
    <t xml:space="preserve">1965-12           4.75  </t>
  </si>
  <si>
    <t xml:space="preserve">1966-01           4.75  </t>
  </si>
  <si>
    <t xml:space="preserve">1966-02           4.75  </t>
  </si>
  <si>
    <t xml:space="preserve">1966-03           5.25  </t>
  </si>
  <si>
    <t xml:space="preserve">1966-04           5.25  </t>
  </si>
  <si>
    <t xml:space="preserve">1966-05           5.25  </t>
  </si>
  <si>
    <t xml:space="preserve">1966-06           5.25  </t>
  </si>
  <si>
    <t xml:space="preserve">1966-07           5.25  </t>
  </si>
  <si>
    <t xml:space="preserve">1966-08           5.25  </t>
  </si>
  <si>
    <t xml:space="preserve">1966-09           5.25  </t>
  </si>
  <si>
    <t xml:space="preserve">1966-10           5.25  </t>
  </si>
  <si>
    <t xml:space="preserve">1966-11           5.25  </t>
  </si>
  <si>
    <t xml:space="preserve">1966-12           5.25  </t>
  </si>
  <si>
    <t xml:space="preserve">1967-01           5.25  </t>
  </si>
  <si>
    <t xml:space="preserve">1967-02           5.00  </t>
  </si>
  <si>
    <t xml:space="preserve">1967-03           5.00  </t>
  </si>
  <si>
    <t xml:space="preserve">1967-04           4.50  </t>
  </si>
  <si>
    <t xml:space="preserve">1967-05           4.50  </t>
  </si>
  <si>
    <t xml:space="preserve">1967-06           4.50  </t>
  </si>
  <si>
    <t xml:space="preserve">1967-07           4.50  </t>
  </si>
  <si>
    <t xml:space="preserve">1967-08           4.50  </t>
  </si>
  <si>
    <t xml:space="preserve">1967-09           5.00  </t>
  </si>
  <si>
    <t xml:space="preserve">1967-10           5.00  </t>
  </si>
  <si>
    <t xml:space="preserve">1967-11           6.00  </t>
  </si>
  <si>
    <t xml:space="preserve">1967-12           6.00  </t>
  </si>
  <si>
    <t xml:space="preserve">1968-01           7.00  </t>
  </si>
  <si>
    <t xml:space="preserve">1968-02           7.00  </t>
  </si>
  <si>
    <t xml:space="preserve">1968-03           7.50  </t>
  </si>
  <si>
    <t xml:space="preserve">1968-04           7.50  </t>
  </si>
  <si>
    <t xml:space="preserve">1968-05           7.50  </t>
  </si>
  <si>
    <t xml:space="preserve">1968-06           7.50  </t>
  </si>
  <si>
    <t xml:space="preserve">1968-07           6.50  </t>
  </si>
  <si>
    <t xml:space="preserve">1968-08           6.50  </t>
  </si>
  <si>
    <t xml:space="preserve">1968-09           6.00  </t>
  </si>
  <si>
    <t xml:space="preserve">1968-10           6.00  </t>
  </si>
  <si>
    <t xml:space="preserve">1968-11           6.00  </t>
  </si>
  <si>
    <t xml:space="preserve">1968-12           6.50  </t>
  </si>
  <si>
    <t xml:space="preserve">1969-01           6.50  </t>
  </si>
  <si>
    <t xml:space="preserve">1969-02           6.50  </t>
  </si>
  <si>
    <t xml:space="preserve">1969-03           7.00  </t>
  </si>
  <si>
    <t xml:space="preserve">1969-04           7.00  </t>
  </si>
  <si>
    <t xml:space="preserve">1969-05           7.00  </t>
  </si>
  <si>
    <t xml:space="preserve">1969-06           7.50  </t>
  </si>
  <si>
    <t xml:space="preserve">1969-07           8.00  </t>
  </si>
  <si>
    <t xml:space="preserve">1969-08           8.00  </t>
  </si>
  <si>
    <t xml:space="preserve">1969-09           8.00  </t>
  </si>
  <si>
    <t xml:space="preserve">1969-10           8.00  </t>
  </si>
  <si>
    <t xml:space="preserve">1969-11           8.00  </t>
  </si>
  <si>
    <t xml:space="preserve">1969-12           8.00  </t>
  </si>
  <si>
    <t xml:space="preserve">1970-01           8.00  </t>
  </si>
  <si>
    <t xml:space="preserve">1970-02           8.00  </t>
  </si>
  <si>
    <t xml:space="preserve">1970-03           8.00  </t>
  </si>
  <si>
    <t xml:space="preserve">1970-04           8.00  </t>
  </si>
  <si>
    <t xml:space="preserve">1970-05           7.50  </t>
  </si>
  <si>
    <t xml:space="preserve">1970-06           7.00  </t>
  </si>
  <si>
    <t xml:space="preserve">1970-07           7.00  </t>
  </si>
  <si>
    <t xml:space="preserve">1970-08           7.00  </t>
  </si>
  <si>
    <t xml:space="preserve">1970-09           6.50  </t>
  </si>
  <si>
    <t xml:space="preserve">1970-10           6.50  </t>
  </si>
  <si>
    <t xml:space="preserve">1970-11           6.00  </t>
  </si>
  <si>
    <t xml:space="preserve">1970-12           6.00  </t>
  </si>
  <si>
    <t xml:space="preserve">1971-01           6.00  </t>
  </si>
  <si>
    <t xml:space="preserve">1971-02           5.25  </t>
  </si>
  <si>
    <t xml:space="preserve">1971-03           5.25  </t>
  </si>
  <si>
    <t xml:space="preserve">1971-04           5.25  </t>
  </si>
  <si>
    <t xml:space="preserve">1971-05           5.25  </t>
  </si>
  <si>
    <t xml:space="preserve">1971-06           5.25  </t>
  </si>
  <si>
    <t xml:space="preserve">1971-07           5.25  </t>
  </si>
  <si>
    <t xml:space="preserve">1971-08           5.25  </t>
  </si>
  <si>
    <t xml:space="preserve">1971-09           5.25  </t>
  </si>
  <si>
    <t xml:space="preserve">1971-10           4.75  </t>
  </si>
  <si>
    <t xml:space="preserve">1971-11           4.75  </t>
  </si>
  <si>
    <t xml:space="preserve">1971-12           4.75  </t>
  </si>
  <si>
    <t xml:space="preserve">1972-01           4.75  </t>
  </si>
  <si>
    <t xml:space="preserve">1972-02           4.75  </t>
  </si>
  <si>
    <t xml:space="preserve">1972-03           4.75  </t>
  </si>
  <si>
    <t xml:space="preserve">1972-04           4.75  </t>
  </si>
  <si>
    <t xml:space="preserve">1972-05           4.75  </t>
  </si>
  <si>
    <t xml:space="preserve">1972-06           4.75  </t>
  </si>
  <si>
    <t xml:space="preserve">1972-07           4.75  </t>
  </si>
  <si>
    <t xml:space="preserve">1972-08           4.75  </t>
  </si>
  <si>
    <t xml:space="preserve">1972-09           4.75  </t>
  </si>
  <si>
    <t xml:space="preserve">1972-10           4.75  </t>
  </si>
  <si>
    <t xml:space="preserve">1972-11           4.75  </t>
  </si>
  <si>
    <t xml:space="preserve">1972-12           4.75  </t>
  </si>
  <si>
    <t xml:space="preserve">1973-01           4.75  </t>
  </si>
  <si>
    <t xml:space="preserve">1973-02           4.75  </t>
  </si>
  <si>
    <t xml:space="preserve">1973-03           4.75  </t>
  </si>
  <si>
    <t xml:space="preserve">1973-04           5.25  </t>
  </si>
  <si>
    <t xml:space="preserve">1973-05           5.75  </t>
  </si>
  <si>
    <t xml:space="preserve">1973-06           6.25  </t>
  </si>
  <si>
    <t xml:space="preserve">1973-07           6.25  </t>
  </si>
  <si>
    <t xml:space="preserve">1973-08           6.75  </t>
  </si>
  <si>
    <t xml:space="preserve">1973-09           7.25  </t>
  </si>
  <si>
    <t xml:space="preserve">1973-10           7.25  </t>
  </si>
  <si>
    <t xml:space="preserve">1973-11           7.25  </t>
  </si>
  <si>
    <t xml:space="preserve">1973-12           7.25  </t>
  </si>
  <si>
    <t xml:space="preserve">1974-01           7.25  </t>
  </si>
  <si>
    <t xml:space="preserve">1974-02           7.25  </t>
  </si>
  <si>
    <t xml:space="preserve">1974-03           7.25  </t>
  </si>
  <si>
    <t xml:space="preserve">1974-04           8.25  </t>
  </si>
  <si>
    <t xml:space="preserve">1974-05           8.75  </t>
  </si>
  <si>
    <t xml:space="preserve">1974-06           8.75  </t>
  </si>
  <si>
    <t xml:space="preserve">1974-07           9.25  </t>
  </si>
  <si>
    <t xml:space="preserve">1974-08           9.25  </t>
  </si>
  <si>
    <t xml:space="preserve">1974-09           9.25  </t>
  </si>
  <si>
    <t xml:space="preserve">1974-10           9.25  </t>
  </si>
  <si>
    <t xml:space="preserve">1974-11           8.75  </t>
  </si>
  <si>
    <t xml:space="preserve">1974-12           8.75  </t>
  </si>
  <si>
    <t xml:space="preserve">1975-01           8.25  </t>
  </si>
  <si>
    <t xml:space="preserve">1975-02           8.25  </t>
  </si>
  <si>
    <t xml:space="preserve">1975-03           8.25  </t>
  </si>
  <si>
    <t xml:space="preserve">1975-04           8.25  </t>
  </si>
  <si>
    <t xml:space="preserve">1975-05           8.25  </t>
  </si>
  <si>
    <t xml:space="preserve">1975-06           8.25  </t>
  </si>
  <si>
    <t xml:space="preserve">1975-07           8.25  </t>
  </si>
  <si>
    <t xml:space="preserve">1975-08           8.25  </t>
  </si>
  <si>
    <t xml:space="preserve">1975-09           9.00  </t>
  </si>
  <si>
    <t xml:space="preserve">1975-10           9.00  </t>
  </si>
  <si>
    <t xml:space="preserve">1975-11           9.00  </t>
  </si>
  <si>
    <t xml:space="preserve">1975-12           9.00  </t>
  </si>
  <si>
    <t xml:space="preserve">1976-01           9.00  </t>
  </si>
  <si>
    <t xml:space="preserve">1976-02           9.00  </t>
  </si>
  <si>
    <t xml:space="preserve">1976-03           9.50  </t>
  </si>
  <si>
    <t xml:space="preserve">1976-04           9.50  </t>
  </si>
  <si>
    <t xml:space="preserve">1976-05           9.50  </t>
  </si>
  <si>
    <t xml:space="preserve">1976-06           9.50  </t>
  </si>
  <si>
    <t xml:space="preserve">1976-07           9.50  </t>
  </si>
  <si>
    <t xml:space="preserve">1976-08           9.50  </t>
  </si>
  <si>
    <t xml:space="preserve">1976-09           9.50  </t>
  </si>
  <si>
    <t xml:space="preserve">1976-10           9.50  </t>
  </si>
  <si>
    <t xml:space="preserve">1976-11           9.00  </t>
  </si>
  <si>
    <t xml:space="preserve">1976-12           8.50  </t>
  </si>
  <si>
    <t xml:space="preserve">1977-01           8.50  </t>
  </si>
  <si>
    <t xml:space="preserve">1977-02           8.00  </t>
  </si>
  <si>
    <t xml:space="preserve">1977-03           8.00  </t>
  </si>
  <si>
    <t xml:space="preserve">1977-04           8.00  </t>
  </si>
  <si>
    <t xml:space="preserve">1977-05           7.50  </t>
  </si>
  <si>
    <t xml:space="preserve">1977-06           7.50  </t>
  </si>
  <si>
    <t xml:space="preserve">1977-07           7.50  </t>
  </si>
  <si>
    <t xml:space="preserve">1977-08           7.50  </t>
  </si>
  <si>
    <t xml:space="preserve">1977-09           7.50  </t>
  </si>
  <si>
    <t xml:space="preserve">1977-10           7.50  </t>
  </si>
  <si>
    <t xml:space="preserve">1977-11           7.50  </t>
  </si>
  <si>
    <t xml:space="preserve">1977-12           7.50  </t>
  </si>
  <si>
    <t xml:space="preserve">1978-01           7.50  </t>
  </si>
  <si>
    <t xml:space="preserve">1978-02           7.50  </t>
  </si>
  <si>
    <t xml:space="preserve">1978-03           8.00  </t>
  </si>
  <si>
    <t xml:space="preserve">1978-04           8.50  </t>
  </si>
  <si>
    <t xml:space="preserve">1978-05           8.50  </t>
  </si>
  <si>
    <t xml:space="preserve">1978-06           8.50  </t>
  </si>
  <si>
    <t xml:space="preserve">1978-07           9.00  </t>
  </si>
  <si>
    <t xml:space="preserve">1978-08           9.00  </t>
  </si>
  <si>
    <t xml:space="preserve">1978-09           9.50  </t>
  </si>
  <si>
    <t xml:space="preserve">1978-10          10.25  </t>
  </si>
  <si>
    <t xml:space="preserve">1978-11          10.75  </t>
  </si>
  <si>
    <t xml:space="preserve">1978-12          10.75  </t>
  </si>
  <si>
    <t xml:space="preserve">1979-01          11.25  </t>
  </si>
  <si>
    <t xml:space="preserve">1979-02          11.25  </t>
  </si>
  <si>
    <t xml:space="preserve">1979-03          11.25  </t>
  </si>
  <si>
    <t xml:space="preserve">1979-04          11.25  </t>
  </si>
  <si>
    <t xml:space="preserve">1979-05          11.25  </t>
  </si>
  <si>
    <t xml:space="preserve">1979-06          11.25  </t>
  </si>
  <si>
    <t xml:space="preserve">1979-07          11.75  </t>
  </si>
  <si>
    <t xml:space="preserve">1979-08          11.75  </t>
  </si>
  <si>
    <t xml:space="preserve">1979-09          12.25  </t>
  </si>
  <si>
    <t xml:space="preserve">1979-10          14.00  </t>
  </si>
  <si>
    <t xml:space="preserve">1979-11          14.00  </t>
  </si>
  <si>
    <t xml:space="preserve">1979-12          14.00  </t>
  </si>
  <si>
    <t xml:space="preserve">1980-01          14.00  </t>
  </si>
  <si>
    <t xml:space="preserve">1980-02          14.00  </t>
  </si>
  <si>
    <t xml:space="preserve">1980-03          14.79  </t>
  </si>
  <si>
    <t xml:space="preserve">1980-04          15.67  </t>
  </si>
  <si>
    <t xml:space="preserve">1980-05          11.83  </t>
  </si>
  <si>
    <t xml:space="preserve">1980-06          10.67  </t>
  </si>
  <si>
    <t xml:space="preserve">1980-07          10.18  </t>
  </si>
  <si>
    <t xml:space="preserve">1980-08          10.45  </t>
  </si>
  <si>
    <t xml:space="preserve">1980-09          11.02  </t>
  </si>
  <si>
    <t xml:space="preserve">1980-10          11.76  </t>
  </si>
  <si>
    <t xml:space="preserve">1980-11          13.06  </t>
  </si>
  <si>
    <t xml:space="preserve">1980-12          17.26  </t>
  </si>
  <si>
    <t xml:space="preserve">1981-01          17.00  </t>
  </si>
  <si>
    <t xml:space="preserve">1981-02          17.14  </t>
  </si>
  <si>
    <t xml:space="preserve">1981-03          16.59  </t>
  </si>
  <si>
    <t xml:space="preserve">1981-04          17.40  </t>
  </si>
  <si>
    <t xml:space="preserve">1981-05          19.06  </t>
  </si>
  <si>
    <t xml:space="preserve">1981-06          19.07  </t>
  </si>
  <si>
    <t xml:space="preserve">1981-07          19.89  </t>
  </si>
  <si>
    <t xml:space="preserve">1981-08          21.03  </t>
  </si>
  <si>
    <t xml:space="preserve">1981-09          19.63  </t>
  </si>
  <si>
    <t xml:space="preserve">1981-10          18.30  </t>
  </si>
  <si>
    <t xml:space="preserve">1981-11          15.40  </t>
  </si>
  <si>
    <t xml:space="preserve">1981-12          14.66  </t>
  </si>
  <si>
    <t xml:space="preserve">1982-01          14.72  </t>
  </si>
  <si>
    <t xml:space="preserve">1982-02          14.74  </t>
  </si>
  <si>
    <t xml:space="preserve">1982-03          15.11  </t>
  </si>
  <si>
    <t xml:space="preserve">1982-04          15.32  </t>
  </si>
  <si>
    <t xml:space="preserve">1982-05          15.32  </t>
  </si>
  <si>
    <t xml:space="preserve">1982-06          16.58  </t>
  </si>
  <si>
    <t xml:space="preserve">1982-07          15.60  </t>
  </si>
  <si>
    <t xml:space="preserve">1982-08          14.26  </t>
  </si>
  <si>
    <t xml:space="preserve">1982-09          13.18  </t>
  </si>
  <si>
    <t xml:space="preserve">1982-10          11.53  </t>
  </si>
  <si>
    <t xml:space="preserve">1982-11          10.87  </t>
  </si>
  <si>
    <t xml:space="preserve">1982-12          10.26  </t>
  </si>
  <si>
    <t xml:space="preserve">1983-01           9.81  </t>
  </si>
  <si>
    <t xml:space="preserve">1983-02           9.43  </t>
  </si>
  <si>
    <t xml:space="preserve">1983-03           9.42  </t>
  </si>
  <si>
    <t xml:space="preserve">1983-04           9.46  </t>
  </si>
  <si>
    <t xml:space="preserve">1983-05           9.38  </t>
  </si>
  <si>
    <t xml:space="preserve">1983-06           9.42  </t>
  </si>
  <si>
    <t xml:space="preserve">1983-07           9.51  </t>
  </si>
  <si>
    <t xml:space="preserve">1983-08           9.57  </t>
  </si>
  <si>
    <t xml:space="preserve">1983-09           9.52  </t>
  </si>
  <si>
    <t xml:space="preserve">1983-10           9.45  </t>
  </si>
  <si>
    <t xml:space="preserve">1983-11           9.63  </t>
  </si>
  <si>
    <t xml:space="preserve">1983-12          10.04  </t>
  </si>
  <si>
    <t xml:space="preserve">1984-01           9.98  </t>
  </si>
  <si>
    <t xml:space="preserve">1984-02          10.04  </t>
  </si>
  <si>
    <t xml:space="preserve">1984-03          10.76  </t>
  </si>
  <si>
    <t xml:space="preserve">1984-04          10.82  </t>
  </si>
  <si>
    <t xml:space="preserve">1984-05          11.60  </t>
  </si>
  <si>
    <t xml:space="preserve">1984-06          11.98  </t>
  </si>
  <si>
    <t xml:space="preserve">1984-07          13.24  </t>
  </si>
  <si>
    <t xml:space="preserve">1984-08          12.39  </t>
  </si>
  <si>
    <t xml:space="preserve">1984-09          12.28  </t>
  </si>
  <si>
    <t xml:space="preserve">1984-10          11.71  </t>
  </si>
  <si>
    <t xml:space="preserve">1984-11          10.78  </t>
  </si>
  <si>
    <t xml:space="preserve">1984-12          10.16  </t>
  </si>
  <si>
    <t xml:space="preserve">1985-01           9.66  </t>
  </si>
  <si>
    <t xml:space="preserve">1985-02          10.95  </t>
  </si>
  <si>
    <t xml:space="preserve">1985-03          11.18  </t>
  </si>
  <si>
    <t xml:space="preserve">1985-04           9.75  </t>
  </si>
  <si>
    <t xml:space="preserve">1985-05           9.59  </t>
  </si>
  <si>
    <t xml:space="preserve">1985-06           9.57  </t>
  </si>
  <si>
    <t xml:space="preserve">1985-07           9.31  </t>
  </si>
  <si>
    <t xml:space="preserve">1985-08           9.20  </t>
  </si>
  <si>
    <t xml:space="preserve">1985-09           9.31  </t>
  </si>
  <si>
    <t xml:space="preserve">1985-10           8.77  </t>
  </si>
  <si>
    <t xml:space="preserve">1985-11           8.98  </t>
  </si>
  <si>
    <t xml:space="preserve">1985-12           9.49  </t>
  </si>
  <si>
    <t xml:space="preserve">1986-01          10.33  </t>
  </si>
  <si>
    <t xml:space="preserve">1986-02          11.84  </t>
  </si>
  <si>
    <t xml:space="preserve">1986-03          10.44  </t>
  </si>
  <si>
    <t xml:space="preserve">1986-04           9.27  </t>
  </si>
  <si>
    <t xml:space="preserve">1986-05           8.43  </t>
  </si>
  <si>
    <t xml:space="preserve">1986-06           8.84  </t>
  </si>
  <si>
    <t xml:space="preserve">1986-07           8.63  </t>
  </si>
  <si>
    <t xml:space="preserve">1986-08           8.58  </t>
  </si>
  <si>
    <t xml:space="preserve">1986-09           8.63  </t>
  </si>
  <si>
    <t xml:space="preserve">1986-10           8.62  </t>
  </si>
  <si>
    <t xml:space="preserve">1986-11           8.47  </t>
  </si>
  <si>
    <t xml:space="preserve">1986-12           8.49  </t>
  </si>
  <si>
    <t xml:space="preserve">1987-01           7.74  </t>
  </si>
  <si>
    <t xml:space="preserve">1987-02           7.59  </t>
  </si>
  <si>
    <t xml:space="preserve">1987-03           7.14  </t>
  </si>
  <si>
    <t xml:space="preserve">1987-04           8.26  </t>
  </si>
  <si>
    <t xml:space="preserve">1987-05           8.54  </t>
  </si>
  <si>
    <t xml:space="preserve">1987-06           8.59  </t>
  </si>
  <si>
    <t xml:space="preserve">1987-07           8.76  </t>
  </si>
  <si>
    <t xml:space="preserve">1987-08           9.24  </t>
  </si>
  <si>
    <t xml:space="preserve">1987-09           9.57  </t>
  </si>
  <si>
    <t xml:space="preserve">1987-10           8.26  </t>
  </si>
  <si>
    <t xml:space="preserve">1987-11           8.48  </t>
  </si>
  <si>
    <t xml:space="preserve">1987-12           8.66  </t>
  </si>
  <si>
    <t xml:space="preserve">1988-01           8.63  </t>
  </si>
  <si>
    <t xml:space="preserve">1988-02           8.58  </t>
  </si>
  <si>
    <t xml:space="preserve">1988-03           8.78  </t>
  </si>
  <si>
    <t xml:space="preserve">1988-04           9.06  </t>
  </si>
  <si>
    <t xml:space="preserve">1988-05           9.12  </t>
  </si>
  <si>
    <t xml:space="preserve">1988-06           9.44  </t>
  </si>
  <si>
    <t xml:space="preserve">1988-07           9.53  </t>
  </si>
  <si>
    <t xml:space="preserve">1988-08          10.03  </t>
  </si>
  <si>
    <t xml:space="preserve">1988-09          10.54  </t>
  </si>
  <si>
    <t xml:space="preserve">1988-10          10.51  </t>
  </si>
  <si>
    <t xml:space="preserve">1988-11          10.84  </t>
  </si>
  <si>
    <t xml:space="preserve">1988-12          11.17  </t>
  </si>
  <si>
    <t xml:space="preserve">1989-01          11.54  </t>
  </si>
  <si>
    <t xml:space="preserve">1989-02          11.70  </t>
  </si>
  <si>
    <t xml:space="preserve">1989-03          12.40  </t>
  </si>
  <si>
    <t xml:space="preserve">1989-04          12.61  </t>
  </si>
  <si>
    <t xml:space="preserve">1989-05          12.40  </t>
  </si>
  <si>
    <t xml:space="preserve">1989-06          12.31  </t>
  </si>
  <si>
    <t xml:space="preserve">1989-07          12.32  </t>
  </si>
  <si>
    <t xml:space="preserve">1989-08          12.40  </t>
  </si>
  <si>
    <t xml:space="preserve">1989-09          12.47  </t>
  </si>
  <si>
    <t xml:space="preserve">1989-10          12.43  </t>
  </si>
  <si>
    <t xml:space="preserve">1989-11          12.47  </t>
  </si>
  <si>
    <t xml:space="preserve">1989-12          12.47  </t>
  </si>
  <si>
    <t xml:space="preserve">1990-01          12.29  </t>
  </si>
  <si>
    <t xml:space="preserve">1990-02          13.25  </t>
  </si>
  <si>
    <t xml:space="preserve">1990-03          13.38  </t>
  </si>
  <si>
    <t xml:space="preserve">1990-04          13.77  </t>
  </si>
  <si>
    <t xml:space="preserve">1990-05          14.05  </t>
  </si>
  <si>
    <t xml:space="preserve">1990-06          13.90  </t>
  </si>
  <si>
    <t xml:space="preserve">1990-07          13.59  </t>
  </si>
  <si>
    <t xml:space="preserve">1990-08          13.01  </t>
  </si>
  <si>
    <t xml:space="preserve">1990-09          12.61  </t>
  </si>
  <si>
    <t xml:space="preserve">1990-10          12.66  </t>
  </si>
  <si>
    <t xml:space="preserve">1990-11          12.25  </t>
  </si>
  <si>
    <t xml:space="preserve">1990-12          11.78  </t>
  </si>
  <si>
    <t xml:space="preserve">1991-01          10.88  </t>
  </si>
  <si>
    <t xml:space="preserve">1991-02          10.02  </t>
  </si>
  <si>
    <t xml:space="preserve">1991-03           9.92  </t>
  </si>
  <si>
    <t xml:space="preserve">1991-04           9.66  </t>
  </si>
  <si>
    <t xml:space="preserve">1991-05           9.07  </t>
  </si>
  <si>
    <t xml:space="preserve">1991-06           8.91  </t>
  </si>
  <si>
    <t xml:space="preserve">1991-07           8.94  </t>
  </si>
  <si>
    <t xml:space="preserve">1991-08           8.80  </t>
  </si>
  <si>
    <t xml:space="preserve">1991-09           8.68  </t>
  </si>
  <si>
    <t xml:space="preserve">1991-10           8.17  </t>
  </si>
  <si>
    <t xml:space="preserve">1991-11           7.69  </t>
  </si>
  <si>
    <t xml:space="preserve">1991-12           7.67  </t>
  </si>
  <si>
    <t>1992 dollars</t>
  </si>
  <si>
    <t>1992=100</t>
  </si>
  <si>
    <t xml:space="preserve">1992-01           7.08  </t>
  </si>
  <si>
    <t xml:space="preserve">1992-02           7.56  </t>
  </si>
  <si>
    <t xml:space="preserve">1992-03           7.65  </t>
  </si>
  <si>
    <t xml:space="preserve">1992-04           6.85  </t>
  </si>
  <si>
    <t xml:space="preserve">1992-05           6.50  </t>
  </si>
  <si>
    <t xml:space="preserve">1992-06           5.91  </t>
  </si>
  <si>
    <t xml:space="preserve">1992-07           5.50  </t>
  </si>
  <si>
    <t xml:space="preserve">1992-08           5.11  </t>
  </si>
  <si>
    <t xml:space="preserve">1992-09           5.69  </t>
  </si>
  <si>
    <t xml:space="preserve">1992-10           7.37  </t>
  </si>
  <si>
    <t xml:space="preserve">1992-11           8.82  </t>
  </si>
  <si>
    <t xml:space="preserve">1992-12           7.36  </t>
  </si>
  <si>
    <t xml:space="preserve">1993-01           6.81  </t>
  </si>
  <si>
    <t xml:space="preserve">1993-02           6.09  </t>
  </si>
  <si>
    <t xml:space="preserve">1993-03           5.36  </t>
  </si>
  <si>
    <t xml:space="preserve">1993-04           5.60  </t>
  </si>
  <si>
    <t xml:space="preserve">1993-05           5.10  </t>
  </si>
  <si>
    <t xml:space="preserve">1993-06           4.79  </t>
  </si>
  <si>
    <t xml:space="preserve">1993-07           4.41  </t>
  </si>
  <si>
    <t xml:space="preserve">1993-08           4.90  </t>
  </si>
  <si>
    <t xml:space="preserve">1993-09           4.90  </t>
  </si>
  <si>
    <t xml:space="preserve">1993-10           4.63  </t>
  </si>
  <si>
    <t xml:space="preserve">1993-11           4.36  </t>
  </si>
  <si>
    <t xml:space="preserve">1993-12           4.11  </t>
  </si>
  <si>
    <t xml:space="preserve">1994-01           3.88  </t>
  </si>
  <si>
    <t xml:space="preserve">1994-02           4.10  </t>
  </si>
  <si>
    <t xml:space="preserve">1994-03           5.64  </t>
  </si>
  <si>
    <t xml:space="preserve">1994-04           6.07  </t>
  </si>
  <si>
    <t xml:space="preserve">1994-05           6.31  </t>
  </si>
  <si>
    <t xml:space="preserve">1994-06           6.92  </t>
  </si>
  <si>
    <t xml:space="preserve">1994-07           6.04  </t>
  </si>
  <si>
    <t xml:space="preserve">1994-08           5.60  </t>
  </si>
  <si>
    <t xml:space="preserve">1994-09           5.54  </t>
  </si>
  <si>
    <t xml:space="preserve">1994-10           5.62  </t>
  </si>
  <si>
    <t xml:space="preserve">1994-11           6.04  </t>
  </si>
  <si>
    <t xml:space="preserve">1994-12           7.43  </t>
  </si>
  <si>
    <t xml:space="preserve">1995-01           8.38  </t>
  </si>
  <si>
    <t xml:space="preserve">1995-02           8.38  </t>
  </si>
  <si>
    <t xml:space="preserve">1995-03           8.47  </t>
  </si>
  <si>
    <t xml:space="preserve">1995-04           8.17  </t>
  </si>
  <si>
    <t xml:space="preserve">1995-05           7.64  </t>
  </si>
  <si>
    <t xml:space="preserve">1995-06           6.97  </t>
  </si>
  <si>
    <t xml:space="preserve">1995-07           6.87  </t>
  </si>
  <si>
    <t xml:space="preserve">1995-08           6.59  </t>
  </si>
  <si>
    <t xml:space="preserve">1995-09           6.71  </t>
  </si>
  <si>
    <t xml:space="preserve">1995-10           7.65  </t>
  </si>
  <si>
    <t xml:space="preserve">1995-11           6.07  </t>
  </si>
  <si>
    <t xml:space="preserve">1995-12           5.79  </t>
  </si>
  <si>
    <t xml:space="preserve">1996-01           5.37  </t>
  </si>
  <si>
    <t xml:space="preserve">1996-02           5.50  </t>
  </si>
  <si>
    <t xml:space="preserve">1996-03           5.25  </t>
  </si>
  <si>
    <t xml:space="preserve">1996-04           5.00  </t>
  </si>
  <si>
    <t xml:space="preserve">1996-05           5.00  </t>
  </si>
  <si>
    <t xml:space="preserve">1996-06           5.00  </t>
  </si>
  <si>
    <t xml:space="preserve">1996-07           4.75  </t>
  </si>
  <si>
    <t xml:space="preserve">1996-08           4.25  </t>
  </si>
  <si>
    <t xml:space="preserve">1996-09           4.25  </t>
  </si>
  <si>
    <t xml:space="preserve">1996-10           3.50  </t>
  </si>
  <si>
    <t xml:space="preserve">1996-11           3.25  </t>
  </si>
  <si>
    <t xml:space="preserve">1996-12           3.25  </t>
  </si>
  <si>
    <t xml:space="preserve">1997-01           3.25  </t>
  </si>
  <si>
    <t xml:space="preserve">1997-02           3.25  </t>
  </si>
  <si>
    <t xml:space="preserve">1997-03           3.25  </t>
  </si>
  <si>
    <t xml:space="preserve">1997-04           3.25  </t>
  </si>
  <si>
    <t xml:space="preserve">1997-05           3.25  </t>
  </si>
  <si>
    <t xml:space="preserve">1997-06           3.25  </t>
  </si>
  <si>
    <t xml:space="preserve">1997-07           3.50  </t>
  </si>
  <si>
    <t xml:space="preserve">1997-08           3.50  </t>
  </si>
  <si>
    <t xml:space="preserve">1997-09           3.50  </t>
  </si>
  <si>
    <t xml:space="preserve">1997-10           3.75  </t>
  </si>
  <si>
    <t xml:space="preserve">1997-11           4.00  </t>
  </si>
  <si>
    <t xml:space="preserve">1997-12           4.50  </t>
  </si>
  <si>
    <t xml:space="preserve">1998-01           4.50  </t>
  </si>
  <si>
    <t xml:space="preserve">1998-02           5.00  </t>
  </si>
  <si>
    <t xml:space="preserve">1998-03           5.00  </t>
  </si>
  <si>
    <t xml:space="preserve">1998-04           5.00  </t>
  </si>
  <si>
    <t xml:space="preserve">1998-05           5.00  </t>
  </si>
  <si>
    <t xml:space="preserve">1998-06           5.00  </t>
  </si>
  <si>
    <t xml:space="preserve">1998-07           5.00  </t>
  </si>
  <si>
    <t xml:space="preserve">1998-08           5.00  </t>
  </si>
  <si>
    <t xml:space="preserve">1998-09           5.75  </t>
  </si>
  <si>
    <t xml:space="preserve">1998-10           5.50  </t>
  </si>
  <si>
    <t xml:space="preserve">1998-11           5.25  </t>
  </si>
  <si>
    <t xml:space="preserve">1998-12           5.25  </t>
  </si>
  <si>
    <t xml:space="preserve">1999-01           5.25  </t>
  </si>
  <si>
    <t xml:space="preserve">1999-02           5.25  </t>
  </si>
  <si>
    <t xml:space="preserve">1999-03           5.00  </t>
  </si>
  <si>
    <t xml:space="preserve">1999-04           5.00  </t>
  </si>
  <si>
    <t xml:space="preserve">1999-05           4.75  </t>
  </si>
  <si>
    <t xml:space="preserve">1999-06           4.75  </t>
  </si>
  <si>
    <t xml:space="preserve">1999-07           4.75  </t>
  </si>
  <si>
    <t xml:space="preserve">1999-08           4.75  </t>
  </si>
  <si>
    <t xml:space="preserve">1999-09           4.75  </t>
  </si>
  <si>
    <t xml:space="preserve">1999-10           4.75  </t>
  </si>
  <si>
    <t xml:space="preserve">1999-11           5.00  </t>
  </si>
  <si>
    <t xml:space="preserve">1999-12           5.00  </t>
  </si>
  <si>
    <t>1st Q</t>
  </si>
  <si>
    <t xml:space="preserve">2000-01           5.00  </t>
  </si>
  <si>
    <t xml:space="preserve">2000-02           5.25  </t>
  </si>
  <si>
    <t xml:space="preserve">2000-03           5.50  </t>
  </si>
  <si>
    <t xml:space="preserve">2000-04           5.50  </t>
  </si>
  <si>
    <t xml:space="preserve">2000-05           6.00  </t>
  </si>
  <si>
    <t xml:space="preserve">2000-06           6.00  </t>
  </si>
  <si>
    <t xml:space="preserve">2000-07           6.00  </t>
  </si>
  <si>
    <t xml:space="preserve">2000-08           6.00  </t>
  </si>
  <si>
    <t xml:space="preserve">2000-09           6.00  </t>
  </si>
  <si>
    <t xml:space="preserve">2000-10           6.00  </t>
  </si>
  <si>
    <t xml:space="preserve">2000-11           6.00  </t>
  </si>
  <si>
    <t xml:space="preserve">2000-12           6.00  </t>
  </si>
  <si>
    <t>2000M</t>
  </si>
  <si>
    <t xml:space="preserve">2001-01           5.75  </t>
  </si>
  <si>
    <t xml:space="preserve">2001-02           5.75  </t>
  </si>
  <si>
    <t xml:space="preserve">2001-03           5.25  </t>
  </si>
  <si>
    <t xml:space="preserve">2001-04           5.00  </t>
  </si>
  <si>
    <t xml:space="preserve">2001-05           4.75  </t>
  </si>
  <si>
    <t xml:space="preserve">2001-06           4.75  </t>
  </si>
  <si>
    <t xml:space="preserve">2001-07           4.50  </t>
  </si>
  <si>
    <t xml:space="preserve">2001-08           4.25  </t>
  </si>
  <si>
    <t xml:space="preserve">2001-09           3.75  </t>
  </si>
  <si>
    <t xml:space="preserve">2001-10           3.00  </t>
  </si>
  <si>
    <t xml:space="preserve">2001-11           2.50  </t>
  </si>
  <si>
    <t xml:space="preserve">2001-12           2.50  </t>
  </si>
  <si>
    <t>2001M</t>
  </si>
  <si>
    <t>2002=100</t>
  </si>
  <si>
    <t xml:space="preserve">2002-01           2.25  </t>
  </si>
  <si>
    <t xml:space="preserve">2002-02           2.25  </t>
  </si>
  <si>
    <t xml:space="preserve">2002-03           2.25  </t>
  </si>
  <si>
    <t xml:space="preserve">2002-04           2.50  </t>
  </si>
  <si>
    <t xml:space="preserve">2002-05           2.50  </t>
  </si>
  <si>
    <t xml:space="preserve">2002-06           2.75  </t>
  </si>
  <si>
    <t xml:space="preserve">2002-07           3.00  </t>
  </si>
  <si>
    <t xml:space="preserve">2002-08           3.00  </t>
  </si>
  <si>
    <t xml:space="preserve">2002-09           3.00  </t>
  </si>
  <si>
    <t xml:space="preserve">2002-10           3.00  </t>
  </si>
  <si>
    <t xml:space="preserve">2002-11           3.00  </t>
  </si>
  <si>
    <t xml:space="preserve">2002-12           3.00  </t>
  </si>
  <si>
    <t>2002M</t>
  </si>
  <si>
    <t xml:space="preserve">2003-01           3.00  </t>
  </si>
  <si>
    <t xml:space="preserve">2003-02           3.00  </t>
  </si>
  <si>
    <t xml:space="preserve">2003-03           3.25  </t>
  </si>
  <si>
    <t xml:space="preserve">2003-04           3.50  </t>
  </si>
  <si>
    <t xml:space="preserve">2003-05           3.50  </t>
  </si>
  <si>
    <t xml:space="preserve">2003-06           3.50  </t>
  </si>
  <si>
    <t xml:space="preserve">2003-07           3.25  </t>
  </si>
  <si>
    <t xml:space="preserve">2003-08           3.25  </t>
  </si>
  <si>
    <t xml:space="preserve">2003-09           3.00  </t>
  </si>
  <si>
    <t xml:space="preserve">2003-10           3.00  </t>
  </si>
  <si>
    <t xml:space="preserve">2003-11           3.00  </t>
  </si>
  <si>
    <t xml:space="preserve">2003-12           3.00  </t>
  </si>
  <si>
    <t>2003M</t>
  </si>
  <si>
    <t xml:space="preserve">2004-01           2.75  </t>
  </si>
  <si>
    <t xml:space="preserve">2004-02           2.75  </t>
  </si>
  <si>
    <t xml:space="preserve">2004-03           2.50  </t>
  </si>
  <si>
    <t xml:space="preserve">2004-04           2.25  </t>
  </si>
  <si>
    <t xml:space="preserve">2004-05           2.25  </t>
  </si>
  <si>
    <t xml:space="preserve">2004-06           2.25  </t>
  </si>
  <si>
    <t xml:space="preserve">2004-07           2.25  </t>
  </si>
  <si>
    <t xml:space="preserve">2004-08           2.25  </t>
  </si>
  <si>
    <t xml:space="preserve">2004-09           2.50  </t>
  </si>
  <si>
    <t xml:space="preserve">2004-10           2.75  </t>
  </si>
  <si>
    <t xml:space="preserve">2004-11           2.75  </t>
  </si>
  <si>
    <t xml:space="preserve">2004-12           2.75  </t>
  </si>
  <si>
    <t>2004M</t>
  </si>
  <si>
    <t xml:space="preserve">2005-01           2.75  </t>
  </si>
  <si>
    <t xml:space="preserve">2005-02           2.75  </t>
  </si>
  <si>
    <t xml:space="preserve">2005-03           2.75  </t>
  </si>
  <si>
    <t xml:space="preserve">2005-04           2.75  </t>
  </si>
  <si>
    <t xml:space="preserve">2005-05           2.75  </t>
  </si>
  <si>
    <t xml:space="preserve">2005-06           2.75  </t>
  </si>
  <si>
    <t xml:space="preserve">2005-07           2.75  </t>
  </si>
  <si>
    <t xml:space="preserve">2005-08           2.75  </t>
  </si>
  <si>
    <t xml:space="preserve">2005-09           3.00  </t>
  </si>
  <si>
    <t xml:space="preserve">2005-10           3.25  </t>
  </si>
  <si>
    <t xml:space="preserve">2005-11           3.25  </t>
  </si>
  <si>
    <t xml:space="preserve">2005-12           3.50  </t>
  </si>
  <si>
    <t>2005M</t>
  </si>
  <si>
    <t xml:space="preserve">2006-01           3.75  </t>
  </si>
  <si>
    <t xml:space="preserve">2006-02           3.75  </t>
  </si>
  <si>
    <t xml:space="preserve">2006-03           4.00  </t>
  </si>
  <si>
    <t xml:space="preserve">2006-04           4.25  </t>
  </si>
  <si>
    <t xml:space="preserve">2006-05           4.50  </t>
  </si>
  <si>
    <t xml:space="preserve">2006-06           4.50  </t>
  </si>
  <si>
    <t xml:space="preserve">2006-07           4.50  </t>
  </si>
  <si>
    <t xml:space="preserve">2006-08           4.50  </t>
  </si>
  <si>
    <t xml:space="preserve">2006-09           4.50  </t>
  </si>
  <si>
    <t xml:space="preserve">2006-10           4.50  </t>
  </si>
  <si>
    <t xml:space="preserve">2006-11           4.50  </t>
  </si>
  <si>
    <t xml:space="preserve">2006-12           4.50  </t>
  </si>
  <si>
    <t>2006M</t>
  </si>
  <si>
    <t xml:space="preserve">2007-01           4.50  </t>
  </si>
  <si>
    <t xml:space="preserve">2007-02           4.50  </t>
  </si>
  <si>
    <t xml:space="preserve">2007-03           4.50  </t>
  </si>
  <si>
    <t xml:space="preserve">2007-04           4.50  </t>
  </si>
  <si>
    <t xml:space="preserve">2007-05           4.50  </t>
  </si>
  <si>
    <t xml:space="preserve">2007-06           4.50  </t>
  </si>
  <si>
    <t xml:space="preserve">2007-07           4.75  </t>
  </si>
  <si>
    <t xml:space="preserve">2007-08           4.75  </t>
  </si>
  <si>
    <t xml:space="preserve">2007-09           4.75  </t>
  </si>
  <si>
    <t xml:space="preserve">2007-10           4.75  </t>
  </si>
  <si>
    <t xml:space="preserve">2007-11           4.75  </t>
  </si>
  <si>
    <t xml:space="preserve">2007-12           4.50  </t>
  </si>
  <si>
    <t>2007M</t>
  </si>
  <si>
    <t xml:space="preserve">2008-01           4.25  </t>
  </si>
  <si>
    <t xml:space="preserve">2008-02           4.25  </t>
  </si>
  <si>
    <t xml:space="preserve">2008-03           3.75  </t>
  </si>
  <si>
    <t xml:space="preserve">2008-04           3.25  </t>
  </si>
  <si>
    <t xml:space="preserve">2008-05           3.25  </t>
  </si>
  <si>
    <t xml:space="preserve">2008-06           3.25  </t>
  </si>
  <si>
    <t xml:space="preserve">2008-07           3.25  </t>
  </si>
  <si>
    <t xml:space="preserve">2008-08           3.25  </t>
  </si>
  <si>
    <t xml:space="preserve">2008-09           3.25  </t>
  </si>
  <si>
    <t xml:space="preserve">2008-10           2.50  </t>
  </si>
  <si>
    <t xml:space="preserve">2008-11           2.50  </t>
  </si>
  <si>
    <t xml:space="preserve">2008-12           1.75  </t>
  </si>
  <si>
    <t>2008M</t>
  </si>
  <si>
    <t xml:space="preserve">2009-01           1.25  </t>
  </si>
  <si>
    <t xml:space="preserve">2009-02           1.25  </t>
  </si>
  <si>
    <t xml:space="preserve">2009-03           0.75  </t>
  </si>
  <si>
    <t xml:space="preserve">2009-04           0.50  </t>
  </si>
  <si>
    <t xml:space="preserve">2009-05           0.50  </t>
  </si>
  <si>
    <t xml:space="preserve">2009-06           0.50  </t>
  </si>
  <si>
    <t xml:space="preserve">2009-07           0.50  </t>
  </si>
  <si>
    <t xml:space="preserve">2009-08           0.50  </t>
  </si>
  <si>
    <t xml:space="preserve">2009-09           0.50  </t>
  </si>
  <si>
    <t xml:space="preserve">2009-10           0.50  </t>
  </si>
  <si>
    <t xml:space="preserve">2009-11           0.50  </t>
  </si>
  <si>
    <t xml:space="preserve">2009-12           0.50  </t>
  </si>
  <si>
    <t>2009M</t>
  </si>
  <si>
    <t xml:space="preserve">2010-01           0.50  </t>
  </si>
  <si>
    <t xml:space="preserve">2010-02           0.50  </t>
  </si>
  <si>
    <t xml:space="preserve">2010-03           0.50  </t>
  </si>
  <si>
    <t xml:space="preserve">2010-04           0.50  </t>
  </si>
  <si>
    <t xml:space="preserve">2010-05           0.50  </t>
  </si>
  <si>
    <t xml:space="preserve">2010-06           0.75  </t>
  </si>
  <si>
    <t xml:space="preserve">2010-07           1.00  </t>
  </si>
  <si>
    <t xml:space="preserve">2010-08           1.00  </t>
  </si>
  <si>
    <t xml:space="preserve">2010-09           1.25  </t>
  </si>
  <si>
    <t xml:space="preserve">2010-10           1.25  </t>
  </si>
  <si>
    <t xml:space="preserve">2010-11           1.25  </t>
  </si>
  <si>
    <t xml:space="preserve">2010-12           1.25  </t>
  </si>
  <si>
    <t>2010M</t>
  </si>
  <si>
    <t xml:space="preserve">2011-01           1.25  </t>
  </si>
  <si>
    <t xml:space="preserve">2011-02           1.25  </t>
  </si>
  <si>
    <t xml:space="preserve">2011-03           1.25  </t>
  </si>
  <si>
    <t xml:space="preserve">2011-04           1.25  </t>
  </si>
  <si>
    <t xml:space="preserve">2011-05           1.25  </t>
  </si>
  <si>
    <t xml:space="preserve">2011-06           1.25  </t>
  </si>
  <si>
    <t xml:space="preserve">2011-07           1.25  </t>
  </si>
  <si>
    <t xml:space="preserve">2011-08           1.25  </t>
  </si>
  <si>
    <t xml:space="preserve">2011-09           1.25  </t>
  </si>
  <si>
    <t xml:space="preserve">2011-10           1.25  </t>
  </si>
  <si>
    <t xml:space="preserve">2011-11           1.25  </t>
  </si>
  <si>
    <t xml:space="preserve">2011-12           1.25  </t>
  </si>
  <si>
    <t>2011M</t>
  </si>
  <si>
    <t>2nd Q</t>
  </si>
  <si>
    <t>3rd Q</t>
  </si>
  <si>
    <t>4th Q</t>
  </si>
  <si>
    <t>balances</t>
  </si>
  <si>
    <t>Bank</t>
  </si>
  <si>
    <t>Bank Rate</t>
  </si>
  <si>
    <t>Bank Rate in Canada from 1935</t>
  </si>
  <si>
    <t>Bank Rate in Canada: 2000 - 2011</t>
  </si>
  <si>
    <t>Base</t>
  </si>
  <si>
    <t>Base in</t>
  </si>
  <si>
    <t>billions</t>
  </si>
  <si>
    <t>broad</t>
  </si>
  <si>
    <t>Cambridge</t>
  </si>
  <si>
    <t>Canadian</t>
  </si>
  <si>
    <t>Cansim</t>
  </si>
  <si>
    <t>CANSIM</t>
  </si>
  <si>
    <t>Cansim II</t>
  </si>
  <si>
    <t>CANSIM II</t>
  </si>
  <si>
    <t>Cansim: IMF</t>
  </si>
  <si>
    <t>capita</t>
  </si>
  <si>
    <t>cash</t>
  </si>
  <si>
    <t>Change</t>
  </si>
  <si>
    <t xml:space="preserve">COL0              COL1  </t>
  </si>
  <si>
    <t>CPI</t>
  </si>
  <si>
    <t>currency outside banks, chartered bank chequable deposits, less inter-bank chequable deposits</t>
  </si>
  <si>
    <t>current</t>
  </si>
  <si>
    <t>data</t>
  </si>
  <si>
    <t>definition</t>
  </si>
  <si>
    <t>Definition</t>
  </si>
  <si>
    <t>dollars</t>
  </si>
  <si>
    <t>Domestic</t>
  </si>
  <si>
    <t xml:space="preserve">GDP </t>
  </si>
  <si>
    <t>GDP =</t>
  </si>
  <si>
    <t>GDP = Y</t>
  </si>
  <si>
    <t>GDP in billions</t>
  </si>
  <si>
    <t>Gross</t>
  </si>
  <si>
    <t>Gross Domestic</t>
  </si>
  <si>
    <t>Gross Domestic Product of Canada: Income Based, at Market Prices</t>
  </si>
  <si>
    <t>IMF</t>
  </si>
  <si>
    <t xml:space="preserve">IMF </t>
  </si>
  <si>
    <t>IMF data</t>
  </si>
  <si>
    <t>in 2002</t>
  </si>
  <si>
    <t>in billions</t>
  </si>
  <si>
    <t>in billions of</t>
  </si>
  <si>
    <t>in CPI</t>
  </si>
  <si>
    <t>in current market</t>
  </si>
  <si>
    <t>in dollars</t>
  </si>
  <si>
    <t>in millions</t>
  </si>
  <si>
    <t>in percent</t>
  </si>
  <si>
    <t>Income</t>
  </si>
  <si>
    <t>Inflation:</t>
  </si>
  <si>
    <t>June 1992=</t>
  </si>
  <si>
    <t>k</t>
  </si>
  <si>
    <t>k =</t>
  </si>
  <si>
    <t>k = 1/V</t>
  </si>
  <si>
    <t>M</t>
  </si>
  <si>
    <t>M: MB</t>
  </si>
  <si>
    <t>M1</t>
  </si>
  <si>
    <t>M1 (MIF)</t>
  </si>
  <si>
    <t>M1 broadly defined: notes, coins, chequable and other deposits; Canada Savings Bond and other liquid assets</t>
  </si>
  <si>
    <t>M1+</t>
  </si>
  <si>
    <t xml:space="preserve">M1+ </t>
  </si>
  <si>
    <t>M1+ Gross</t>
  </si>
  <si>
    <t>M1+Gross</t>
  </si>
  <si>
    <t>M1B</t>
  </si>
  <si>
    <t xml:space="preserve">market </t>
  </si>
  <si>
    <t>Mon</t>
  </si>
  <si>
    <t>Mon Base</t>
  </si>
  <si>
    <t>Monetary</t>
  </si>
  <si>
    <t xml:space="preserve">Monetary Base: </t>
  </si>
  <si>
    <t>Money Supply, GDP, and Prices in Canada, 1955 - 2007:  Annual Means of monthly data</t>
  </si>
  <si>
    <t>Money Supply, GDP, and Prices in Canada, 1955 - 2008:  Annual Means of monthly data</t>
  </si>
  <si>
    <t>Money Supply, GDP, and Prices in Canada, 1955 - 2011:  Annual Means of monthly data</t>
  </si>
  <si>
    <t>Money Supply, GDP, Interest Rates, and Prices in Canada, 1975 - 2011:  Annual Means of monthly data</t>
  </si>
  <si>
    <t>Money:</t>
  </si>
  <si>
    <t xml:space="preserve">Money: </t>
  </si>
  <si>
    <t>Money: M1</t>
  </si>
  <si>
    <t>Money: M1B</t>
  </si>
  <si>
    <t>n.a.</t>
  </si>
  <si>
    <t>n.a.: CANSIM series of M1B was terminated on 31 Dec 2006</t>
  </si>
  <si>
    <t>n/a</t>
  </si>
  <si>
    <t>narrrow</t>
  </si>
  <si>
    <t>notes and coin in circulation, chartered bank and other Canadian Payments Association members' deposits with the Bank of Canada</t>
  </si>
  <si>
    <t>notes, coins, chequable deposits: narrowly defined</t>
  </si>
  <si>
    <t>of 1992 dollars</t>
  </si>
  <si>
    <t>of M:</t>
  </si>
  <si>
    <t xml:space="preserve">of M1+ </t>
  </si>
  <si>
    <t>P</t>
  </si>
  <si>
    <t xml:space="preserve">P </t>
  </si>
  <si>
    <t>P (1)</t>
  </si>
  <si>
    <t>P (2)</t>
  </si>
  <si>
    <t>p.c.</t>
  </si>
  <si>
    <t>per</t>
  </si>
  <si>
    <t>Percent</t>
  </si>
  <si>
    <t>population</t>
  </si>
  <si>
    <t>Population</t>
  </si>
  <si>
    <t>prices</t>
  </si>
  <si>
    <t>prices (in CAD)</t>
  </si>
  <si>
    <t>Product in</t>
  </si>
  <si>
    <t>Product in billions</t>
  </si>
  <si>
    <t>Rate</t>
  </si>
  <si>
    <t>Real GDP</t>
  </si>
  <si>
    <t>Real GDP:</t>
  </si>
  <si>
    <t>Source</t>
  </si>
  <si>
    <t>StatsCan</t>
  </si>
  <si>
    <t>V</t>
  </si>
  <si>
    <t>Velocity</t>
  </si>
  <si>
    <t>y</t>
  </si>
  <si>
    <t>Y</t>
  </si>
  <si>
    <t>Year</t>
  </si>
  <si>
    <t xml:space="preserve">Year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</si>
</sst>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00"/>
    <numFmt numFmtId="167" formatCode="#,##0.0000"/>
    <numFmt numFmtId="168" formatCode="0.000"/>
    <numFmt numFmtId="169" formatCode="0.0000"/>
    <numFmt numFmtId="170" formatCode="#,##0.00000"/>
    <numFmt numFmtId="171" formatCode="0.0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FF"/>
      <rgbColor rgb="0000FFFF"/>
      <rgbColor rgb="00FFCC00"/>
      <rgbColor rgb="00FF0000"/>
      <rgbColor rgb="0000FF00"/>
      <rgbColor rgb="000000FF"/>
      <rgbColor rgb="00FFFF9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6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3" sqref="Q13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5" width="9.7109375" style="0" customWidth="1"/>
    <col min="6" max="6" width="8.8515625" style="0" customWidth="1"/>
    <col min="7" max="7" width="11.57421875" style="0" customWidth="1"/>
    <col min="8" max="9" width="9.57421875" style="0" customWidth="1"/>
    <col min="10" max="10" width="12.28125" style="0" customWidth="1"/>
    <col min="11" max="11" width="10.8515625" style="0" customWidth="1"/>
    <col min="12" max="12" width="11.421875" style="0" customWidth="1"/>
    <col min="13" max="13" width="9.57421875" style="0" customWidth="1"/>
    <col min="14" max="14" width="10.7109375" style="0" customWidth="1"/>
    <col min="15" max="15" width="10.28125" style="0" customWidth="1"/>
  </cols>
  <sheetData>
    <row r="1" spans="1:15" ht="12.75">
      <c r="A1" s="1"/>
      <c r="B1" s="3"/>
      <c r="C1" s="3"/>
      <c r="D1" s="2" t="s">
        <v>1025</v>
      </c>
      <c r="F1" s="5"/>
      <c r="G1" s="21"/>
      <c r="H1" s="7"/>
      <c r="I1" s="10"/>
      <c r="J1" s="10"/>
      <c r="K1" s="3"/>
      <c r="L1" s="13"/>
      <c r="N1" s="5"/>
      <c r="O1" s="7"/>
    </row>
    <row r="2" spans="1:15" ht="12.75">
      <c r="A2" s="1"/>
      <c r="B2" s="3"/>
      <c r="C2" s="3"/>
      <c r="D2" s="3"/>
      <c r="F2" s="5"/>
      <c r="G2" s="21"/>
      <c r="H2" s="7"/>
      <c r="I2" s="10"/>
      <c r="K2" s="3"/>
      <c r="L2" s="13"/>
      <c r="N2" s="5"/>
      <c r="O2" s="7"/>
    </row>
    <row r="3" spans="1:15" ht="12.75">
      <c r="A3" s="1"/>
      <c r="B3" s="4" t="s">
        <v>1010</v>
      </c>
      <c r="C3" s="4" t="s">
        <v>1011</v>
      </c>
      <c r="D3" s="6" t="s">
        <v>1018</v>
      </c>
      <c r="E3" s="1" t="s">
        <v>1014</v>
      </c>
      <c r="F3" s="6" t="s">
        <v>1059</v>
      </c>
      <c r="G3" s="22" t="s">
        <v>1006</v>
      </c>
      <c r="H3" s="8" t="s">
        <v>1043</v>
      </c>
      <c r="I3" s="11" t="s">
        <v>1044</v>
      </c>
      <c r="J3" s="11" t="s">
        <v>1061</v>
      </c>
      <c r="K3" s="6" t="s">
        <v>986</v>
      </c>
      <c r="L3" s="14" t="s">
        <v>1049</v>
      </c>
      <c r="M3" s="15" t="s">
        <v>1004</v>
      </c>
      <c r="N3" s="5"/>
      <c r="O3" s="7"/>
    </row>
    <row r="4" spans="1:15" ht="12.75">
      <c r="A4" s="1"/>
      <c r="B4" s="3"/>
      <c r="C4" s="3"/>
      <c r="D4" s="3"/>
      <c r="E4" s="2" t="s">
        <v>989</v>
      </c>
      <c r="F4" s="2" t="s">
        <v>10</v>
      </c>
      <c r="G4" s="23"/>
      <c r="H4" s="9"/>
      <c r="I4" s="12"/>
      <c r="J4" s="12"/>
      <c r="K4" s="1" t="s">
        <v>1062</v>
      </c>
      <c r="L4" s="14"/>
      <c r="N4" s="5"/>
      <c r="O4" s="7"/>
    </row>
    <row r="5" spans="1:15" ht="12.75">
      <c r="A5" s="1"/>
      <c r="B5" s="3"/>
      <c r="C5" s="3"/>
      <c r="D5" s="3"/>
      <c r="E5" s="2"/>
      <c r="F5" s="2"/>
      <c r="G5" s="23"/>
      <c r="H5" s="9"/>
      <c r="I5" s="12"/>
      <c r="J5" s="12"/>
      <c r="K5" s="2" t="s">
        <v>989</v>
      </c>
      <c r="L5" s="14"/>
      <c r="N5" s="5"/>
      <c r="O5" s="7"/>
    </row>
    <row r="6" spans="1:18" ht="12.75">
      <c r="A6" s="26" t="s">
        <v>1063</v>
      </c>
      <c r="B6" s="4" t="s">
        <v>1029</v>
      </c>
      <c r="C6" s="4" t="s">
        <v>1028</v>
      </c>
      <c r="D6" s="2" t="s">
        <v>1028</v>
      </c>
      <c r="E6" s="1" t="s">
        <v>1015</v>
      </c>
      <c r="F6" s="2" t="s">
        <v>1003</v>
      </c>
      <c r="G6" s="23" t="s">
        <v>966</v>
      </c>
      <c r="H6" s="9" t="s">
        <v>977</v>
      </c>
      <c r="I6" s="12" t="s">
        <v>977</v>
      </c>
      <c r="J6" s="12" t="s">
        <v>1056</v>
      </c>
      <c r="K6" s="2" t="s">
        <v>984</v>
      </c>
      <c r="L6" s="14" t="s">
        <v>967</v>
      </c>
      <c r="M6" s="15" t="s">
        <v>1047</v>
      </c>
      <c r="N6" s="2" t="s">
        <v>958</v>
      </c>
      <c r="O6" s="9" t="s">
        <v>1055</v>
      </c>
      <c r="R6" s="13"/>
    </row>
    <row r="7" spans="1:15" ht="12.75">
      <c r="A7" s="26"/>
      <c r="B7" s="4" t="s">
        <v>1022</v>
      </c>
      <c r="C7" s="1" t="s">
        <v>1011</v>
      </c>
      <c r="D7" s="1" t="s">
        <v>1018</v>
      </c>
      <c r="E7" s="1" t="s">
        <v>989</v>
      </c>
      <c r="F7" s="2" t="s">
        <v>1060</v>
      </c>
      <c r="G7" s="23" t="s">
        <v>974</v>
      </c>
      <c r="H7" s="9" t="s">
        <v>699</v>
      </c>
      <c r="I7" s="9" t="s">
        <v>699</v>
      </c>
      <c r="J7" s="2" t="s">
        <v>4</v>
      </c>
      <c r="K7" s="2" t="s">
        <v>1052</v>
      </c>
      <c r="L7" s="14" t="s">
        <v>1048</v>
      </c>
      <c r="M7" s="15" t="s">
        <v>975</v>
      </c>
      <c r="N7" s="2" t="s">
        <v>1054</v>
      </c>
      <c r="O7" s="9" t="s">
        <v>1046</v>
      </c>
    </row>
    <row r="8" spans="1:15" ht="12.75">
      <c r="A8" s="1"/>
      <c r="B8" s="4" t="s">
        <v>963</v>
      </c>
      <c r="C8" s="4" t="s">
        <v>1035</v>
      </c>
      <c r="D8" s="2" t="s">
        <v>4</v>
      </c>
      <c r="E8" s="1" t="s">
        <v>965</v>
      </c>
      <c r="F8" s="2" t="s">
        <v>1039</v>
      </c>
      <c r="G8" s="23" t="s">
        <v>957</v>
      </c>
      <c r="H8" s="9"/>
      <c r="I8" s="12"/>
      <c r="J8" s="1" t="s">
        <v>698</v>
      </c>
      <c r="K8" s="2" t="s">
        <v>964</v>
      </c>
      <c r="L8" s="1" t="s">
        <v>1001</v>
      </c>
      <c r="M8" s="15" t="s">
        <v>998</v>
      </c>
      <c r="N8" s="2" t="s">
        <v>1002</v>
      </c>
      <c r="O8" s="9" t="s">
        <v>973</v>
      </c>
    </row>
    <row r="9" spans="1:15" ht="12.75">
      <c r="A9" s="1"/>
      <c r="B9" s="4" t="s">
        <v>964</v>
      </c>
      <c r="C9" s="4" t="s">
        <v>4</v>
      </c>
      <c r="D9" s="2" t="s">
        <v>968</v>
      </c>
      <c r="E9" s="2" t="s">
        <v>4</v>
      </c>
      <c r="F9" s="2" t="s">
        <v>1020</v>
      </c>
      <c r="G9" s="22" t="s">
        <v>1007</v>
      </c>
      <c r="H9" s="1" t="s">
        <v>968</v>
      </c>
      <c r="I9" s="12" t="s">
        <v>1058</v>
      </c>
      <c r="J9" s="1" t="s">
        <v>969</v>
      </c>
      <c r="K9" s="2" t="s">
        <v>979</v>
      </c>
      <c r="M9" s="16"/>
      <c r="N9" s="5"/>
      <c r="O9" s="9" t="s">
        <v>1000</v>
      </c>
    </row>
    <row r="10" spans="1:15" ht="12.75">
      <c r="A10" s="1"/>
      <c r="B10" s="3"/>
      <c r="C10" s="4" t="s">
        <v>993</v>
      </c>
      <c r="D10" s="2"/>
      <c r="E10" s="1" t="s">
        <v>992</v>
      </c>
      <c r="F10" s="2" t="s">
        <v>962</v>
      </c>
      <c r="G10" s="23" t="s">
        <v>13</v>
      </c>
      <c r="H10" s="7"/>
      <c r="I10" s="10"/>
      <c r="J10" s="1"/>
      <c r="K10" s="2" t="s">
        <v>1019</v>
      </c>
      <c r="M10" s="16"/>
      <c r="N10" s="5"/>
      <c r="O10" s="7"/>
    </row>
    <row r="11" spans="1:15" ht="12.75">
      <c r="A11" s="1"/>
      <c r="B11" s="3"/>
      <c r="C11" s="3"/>
      <c r="D11" s="5"/>
      <c r="E11" s="1"/>
      <c r="F11" s="5"/>
      <c r="G11" s="21"/>
      <c r="H11" s="7"/>
      <c r="I11" s="10"/>
      <c r="J11" s="1"/>
      <c r="K11" s="2" t="s">
        <v>1050</v>
      </c>
      <c r="M11" s="16"/>
      <c r="N11" s="5"/>
      <c r="O11" s="7"/>
    </row>
    <row r="12" spans="1:15" ht="12.75">
      <c r="A12" s="1"/>
      <c r="B12" s="3"/>
      <c r="C12" s="3"/>
      <c r="D12" s="3"/>
      <c r="E12" s="5"/>
      <c r="F12" s="5"/>
      <c r="H12" s="7"/>
      <c r="I12" s="10"/>
      <c r="J12" s="1"/>
      <c r="K12" s="4"/>
      <c r="M12" s="16"/>
      <c r="N12" s="5"/>
      <c r="O12" s="7"/>
    </row>
    <row r="13" spans="1:15" ht="12.75">
      <c r="A13" s="1">
        <v>1955</v>
      </c>
      <c r="B13" s="18">
        <v>2.2588333333333335</v>
      </c>
      <c r="C13" s="3">
        <v>4.772</v>
      </c>
      <c r="F13" s="5"/>
      <c r="G13" s="21"/>
      <c r="H13" s="7">
        <v>16.833333333333336</v>
      </c>
      <c r="I13" s="10">
        <f aca="true" t="shared" si="0" ref="I13:I18">H13/1.19</f>
        <v>14.145658263305325</v>
      </c>
      <c r="L13" s="13">
        <v>15681250</v>
      </c>
      <c r="N13" s="5">
        <v>1.8958333333333333</v>
      </c>
      <c r="O13" s="7"/>
    </row>
    <row r="14" spans="1:15" ht="12.75">
      <c r="A14" s="1">
        <v>1956</v>
      </c>
      <c r="B14" s="18">
        <v>2.37925</v>
      </c>
      <c r="C14" s="3">
        <v>4.761</v>
      </c>
      <c r="F14" s="5"/>
      <c r="G14" s="21"/>
      <c r="H14" s="7">
        <v>17.066666666666666</v>
      </c>
      <c r="I14" s="10">
        <f t="shared" si="0"/>
        <v>14.341736694677872</v>
      </c>
      <c r="L14" s="13">
        <v>16070250</v>
      </c>
      <c r="M14" s="16">
        <f aca="true" t="shared" si="1" ref="M14:M45">(H14-H13)/H13</f>
        <v>0.013861386138613705</v>
      </c>
      <c r="N14" s="5">
        <v>3.1525</v>
      </c>
      <c r="O14" s="7"/>
    </row>
    <row r="15" spans="1:15" ht="12.75">
      <c r="A15" s="1">
        <v>1957</v>
      </c>
      <c r="B15" s="18">
        <v>2.43775</v>
      </c>
      <c r="C15" s="3">
        <v>4.788</v>
      </c>
      <c r="F15" s="5"/>
      <c r="G15" s="21"/>
      <c r="H15" s="7">
        <v>17.599999999999998</v>
      </c>
      <c r="I15" s="10">
        <f t="shared" si="0"/>
        <v>14.789915966386554</v>
      </c>
      <c r="L15" s="13">
        <v>16579500</v>
      </c>
      <c r="M15" s="16">
        <f t="shared" si="1"/>
        <v>0.03124999999999989</v>
      </c>
      <c r="N15" s="5">
        <v>4.0233333333333325</v>
      </c>
      <c r="O15" s="7"/>
    </row>
    <row r="16" spans="1:15" ht="12.75">
      <c r="A16" s="1">
        <v>1958</v>
      </c>
      <c r="B16" s="18">
        <v>2.5973333333333333</v>
      </c>
      <c r="C16" s="3">
        <v>5.42</v>
      </c>
      <c r="F16" s="5"/>
      <c r="G16" s="21"/>
      <c r="H16" s="7">
        <v>18.04166666666666</v>
      </c>
      <c r="I16" s="10">
        <f t="shared" si="0"/>
        <v>15.161064425770304</v>
      </c>
      <c r="L16" s="13">
        <v>17062250</v>
      </c>
      <c r="M16" s="16">
        <f t="shared" si="1"/>
        <v>0.025094696969696757</v>
      </c>
      <c r="N16" s="5">
        <v>2.499166666666667</v>
      </c>
      <c r="O16" s="7"/>
    </row>
    <row r="17" spans="1:15" ht="12.75">
      <c r="A17" s="1">
        <v>1959</v>
      </c>
      <c r="B17" s="18">
        <v>2.7275833333333335</v>
      </c>
      <c r="C17" s="3">
        <v>5.233</v>
      </c>
      <c r="F17" s="5"/>
      <c r="G17" s="21"/>
      <c r="H17" s="7">
        <v>18.25</v>
      </c>
      <c r="I17" s="10">
        <f t="shared" si="0"/>
        <v>15.336134453781513</v>
      </c>
      <c r="L17" s="13">
        <v>17467500</v>
      </c>
      <c r="M17" s="16">
        <f t="shared" si="1"/>
        <v>0.011547344110854835</v>
      </c>
      <c r="N17" s="5">
        <v>5.128333333333333</v>
      </c>
      <c r="O17" s="7"/>
    </row>
    <row r="18" spans="1:15" ht="12.75">
      <c r="A18" s="1">
        <v>1960</v>
      </c>
      <c r="B18" s="18">
        <v>2.75</v>
      </c>
      <c r="C18" s="3">
        <v>5.499</v>
      </c>
      <c r="F18" s="5"/>
      <c r="G18" s="21"/>
      <c r="H18" s="7">
        <v>18.474999999999998</v>
      </c>
      <c r="I18" s="10">
        <f t="shared" si="0"/>
        <v>15.525210084033612</v>
      </c>
      <c r="L18" s="13">
        <v>17855250</v>
      </c>
      <c r="M18" s="16">
        <f t="shared" si="1"/>
        <v>0.012328767123287555</v>
      </c>
      <c r="N18" s="5">
        <v>3.539166666666667</v>
      </c>
      <c r="O18" s="7"/>
    </row>
    <row r="19" spans="1:15" ht="12.75">
      <c r="A19" s="1">
        <v>1961</v>
      </c>
      <c r="B19" s="18">
        <v>2.8565</v>
      </c>
      <c r="C19" s="3">
        <v>5.851</v>
      </c>
      <c r="F19" s="5">
        <f aca="true" t="shared" si="2" ref="F19:F66">K19/B19</f>
        <v>14.413793103448276</v>
      </c>
      <c r="G19" s="21">
        <f aca="true" t="shared" si="3" ref="G19:G66">1/F19</f>
        <v>0.06937799043062201</v>
      </c>
      <c r="H19" s="7">
        <v>18.699999999999996</v>
      </c>
      <c r="I19" s="10"/>
      <c r="J19" s="5">
        <f aca="true" t="shared" si="4" ref="J19:J66">(K19/H19)*100</f>
        <v>220.17647058823536</v>
      </c>
      <c r="K19" s="3">
        <v>41.173</v>
      </c>
      <c r="L19" s="13">
        <v>18224500</v>
      </c>
      <c r="M19" s="16">
        <f t="shared" si="1"/>
        <v>0.012178619756427492</v>
      </c>
      <c r="N19" s="5">
        <v>3.0608333333333335</v>
      </c>
      <c r="O19" s="7">
        <f aca="true" t="shared" si="5" ref="O19:O66">(J19*1000000000)/L19</f>
        <v>12081.344925141175</v>
      </c>
    </row>
    <row r="20" spans="1:15" ht="12.75">
      <c r="A20" s="1">
        <v>1962</v>
      </c>
      <c r="B20" s="18">
        <v>3.0239166666666666</v>
      </c>
      <c r="C20" s="3">
        <v>6.077</v>
      </c>
      <c r="F20" s="5">
        <f t="shared" si="2"/>
        <v>14.770578995232453</v>
      </c>
      <c r="G20" s="21">
        <f t="shared" si="3"/>
        <v>0.06770215306541288</v>
      </c>
      <c r="H20" s="7">
        <v>18.866666666666667</v>
      </c>
      <c r="I20" s="10">
        <f aca="true" t="shared" si="6" ref="I20:I47">H20/1.19</f>
        <v>15.854341736694678</v>
      </c>
      <c r="J20" s="5">
        <f t="shared" si="4"/>
        <v>236.74028268551237</v>
      </c>
      <c r="K20" s="3">
        <v>44.665</v>
      </c>
      <c r="L20" s="13">
        <v>18570750</v>
      </c>
      <c r="M20" s="16">
        <f t="shared" si="1"/>
        <v>0.008912655971479756</v>
      </c>
      <c r="N20" s="5">
        <v>4.476666666666667</v>
      </c>
      <c r="O20" s="7">
        <f t="shared" si="5"/>
        <v>12748.019476085368</v>
      </c>
    </row>
    <row r="21" spans="1:15" ht="12.75">
      <c r="A21" s="1">
        <v>1963</v>
      </c>
      <c r="B21" s="18">
        <v>3.1360833333333336</v>
      </c>
      <c r="C21" s="3">
        <v>6.296</v>
      </c>
      <c r="F21" s="5">
        <f t="shared" si="2"/>
        <v>15.293279834188079</v>
      </c>
      <c r="G21" s="21">
        <f t="shared" si="3"/>
        <v>0.06538819735479522</v>
      </c>
      <c r="H21" s="7">
        <v>19.218181818181822</v>
      </c>
      <c r="I21" s="10">
        <f t="shared" si="6"/>
        <v>16.149732620320858</v>
      </c>
      <c r="J21" s="5">
        <f t="shared" si="4"/>
        <v>249.56054872280032</v>
      </c>
      <c r="K21" s="3">
        <v>47.961</v>
      </c>
      <c r="L21" s="13">
        <v>18919000</v>
      </c>
      <c r="M21" s="16">
        <f t="shared" si="1"/>
        <v>0.018631545133312107</v>
      </c>
      <c r="N21" s="5">
        <v>3.875</v>
      </c>
      <c r="O21" s="7">
        <f t="shared" si="5"/>
        <v>13191.001042486407</v>
      </c>
    </row>
    <row r="22" spans="1:15" ht="12.75">
      <c r="A22" s="1">
        <v>1964</v>
      </c>
      <c r="B22" s="18">
        <v>3.316</v>
      </c>
      <c r="C22" s="3">
        <v>6.693</v>
      </c>
      <c r="F22" s="5">
        <f t="shared" si="2"/>
        <v>15.847104945717733</v>
      </c>
      <c r="G22" s="21">
        <f t="shared" si="3"/>
        <v>0.0631030086205256</v>
      </c>
      <c r="H22" s="7">
        <v>19.566666666666663</v>
      </c>
      <c r="I22" s="10">
        <f t="shared" si="6"/>
        <v>16.442577030812323</v>
      </c>
      <c r="J22" s="5">
        <f t="shared" si="4"/>
        <v>268.56388415672916</v>
      </c>
      <c r="K22" s="3">
        <v>52.549</v>
      </c>
      <c r="L22" s="13">
        <v>19277250</v>
      </c>
      <c r="M22" s="16">
        <f t="shared" si="1"/>
        <v>0.01813308104698792</v>
      </c>
      <c r="N22" s="5">
        <v>4.041666666666667</v>
      </c>
      <c r="O22" s="7">
        <f t="shared" si="5"/>
        <v>13931.649180081658</v>
      </c>
    </row>
    <row r="23" spans="1:15" ht="12.75">
      <c r="A23" s="1">
        <v>1965</v>
      </c>
      <c r="B23" s="18">
        <v>3.5970833333333334</v>
      </c>
      <c r="C23" s="3">
        <v>7.13</v>
      </c>
      <c r="F23" s="5">
        <f t="shared" si="2"/>
        <v>16.104714467740067</v>
      </c>
      <c r="G23" s="21">
        <f t="shared" si="3"/>
        <v>0.06209361873525519</v>
      </c>
      <c r="H23" s="7">
        <v>20.025</v>
      </c>
      <c r="I23" s="10">
        <f t="shared" si="6"/>
        <v>16.827731092436974</v>
      </c>
      <c r="J23" s="5">
        <f t="shared" si="4"/>
        <v>289.28838951310865</v>
      </c>
      <c r="K23" s="3">
        <v>57.93</v>
      </c>
      <c r="L23" s="13">
        <v>19633500</v>
      </c>
      <c r="M23" s="16">
        <f t="shared" si="1"/>
        <v>0.023424190800681557</v>
      </c>
      <c r="N23" s="5">
        <v>4.291666666666667</v>
      </c>
      <c r="O23" s="7">
        <f t="shared" si="5"/>
        <v>14734.42786630548</v>
      </c>
    </row>
    <row r="24" spans="1:15" ht="12.75">
      <c r="A24" s="1">
        <v>1966</v>
      </c>
      <c r="B24" s="18">
        <v>3.8743333333333334</v>
      </c>
      <c r="C24" s="3">
        <v>7.718</v>
      </c>
      <c r="F24" s="5">
        <f t="shared" si="2"/>
        <v>16.730104103931858</v>
      </c>
      <c r="G24" s="21">
        <f t="shared" si="3"/>
        <v>0.05977249118043342</v>
      </c>
      <c r="H24" s="7">
        <v>20.783333333333335</v>
      </c>
      <c r="I24" s="10">
        <f t="shared" si="6"/>
        <v>17.46498599439776</v>
      </c>
      <c r="J24" s="5">
        <f t="shared" si="4"/>
        <v>311.8748997594226</v>
      </c>
      <c r="K24" s="3">
        <v>64.818</v>
      </c>
      <c r="L24" s="13">
        <v>19997500</v>
      </c>
      <c r="M24" s="16">
        <f t="shared" si="1"/>
        <v>0.03786933000416162</v>
      </c>
      <c r="N24" s="5">
        <v>5.166666666666667</v>
      </c>
      <c r="O24" s="7">
        <f t="shared" si="5"/>
        <v>15595.694449777353</v>
      </c>
    </row>
    <row r="25" spans="1:15" ht="12.75">
      <c r="A25" s="1">
        <v>1967</v>
      </c>
      <c r="B25" s="18">
        <v>4.188833333333333</v>
      </c>
      <c r="C25" s="3">
        <v>8.355</v>
      </c>
      <c r="D25" s="18">
        <v>16.55241666666667</v>
      </c>
      <c r="F25" s="5">
        <f t="shared" si="2"/>
        <v>16.63900051724824</v>
      </c>
      <c r="G25" s="21">
        <f t="shared" si="3"/>
        <v>0.060099763742622936</v>
      </c>
      <c r="H25" s="7">
        <v>21.533333333333335</v>
      </c>
      <c r="I25" s="10">
        <f t="shared" si="6"/>
        <v>18.0952380952381</v>
      </c>
      <c r="J25" s="5">
        <f t="shared" si="4"/>
        <v>323.67492260061914</v>
      </c>
      <c r="K25" s="3">
        <v>69.698</v>
      </c>
      <c r="L25" s="13">
        <v>20363750</v>
      </c>
      <c r="M25" s="16">
        <f t="shared" si="1"/>
        <v>0.03608660785886127</v>
      </c>
      <c r="N25" s="5">
        <v>4.979166666666667</v>
      </c>
      <c r="O25" s="7">
        <f t="shared" si="5"/>
        <v>15894.661965532829</v>
      </c>
    </row>
    <row r="26" spans="1:15" ht="12.75">
      <c r="A26" s="1">
        <v>1968</v>
      </c>
      <c r="B26" s="18">
        <v>4.269083333333334</v>
      </c>
      <c r="C26" s="3">
        <v>8.907</v>
      </c>
      <c r="D26" s="18">
        <v>15.808666666666666</v>
      </c>
      <c r="F26" s="5">
        <f t="shared" si="2"/>
        <v>17.833102344375256</v>
      </c>
      <c r="G26" s="21">
        <f t="shared" si="3"/>
        <v>0.05607549268147448</v>
      </c>
      <c r="H26" s="7">
        <v>22.391666666666666</v>
      </c>
      <c r="I26" s="10">
        <f t="shared" si="6"/>
        <v>18.816526610644257</v>
      </c>
      <c r="J26" s="5">
        <f t="shared" si="4"/>
        <v>339.997022701898</v>
      </c>
      <c r="K26" s="3">
        <v>76.131</v>
      </c>
      <c r="L26" s="13">
        <v>20692000</v>
      </c>
      <c r="M26" s="16">
        <f t="shared" si="1"/>
        <v>0.03986068111455096</v>
      </c>
      <c r="N26" s="5">
        <v>6.791666666666667</v>
      </c>
      <c r="O26" s="7">
        <f t="shared" si="5"/>
        <v>16431.32721350754</v>
      </c>
    </row>
    <row r="27" spans="1:15" ht="12.75">
      <c r="A27" s="1">
        <v>1969</v>
      </c>
      <c r="B27" s="18">
        <v>4.71325</v>
      </c>
      <c r="C27" s="3">
        <v>9.241</v>
      </c>
      <c r="D27" s="18">
        <v>15.44825</v>
      </c>
      <c r="F27" s="5">
        <f t="shared" si="2"/>
        <v>17.784967909616505</v>
      </c>
      <c r="G27" s="21">
        <f t="shared" si="3"/>
        <v>0.05622725917089175</v>
      </c>
      <c r="H27" s="7">
        <v>23.433333333333326</v>
      </c>
      <c r="I27" s="10">
        <f t="shared" si="6"/>
        <v>19.691876750700274</v>
      </c>
      <c r="J27" s="5">
        <f t="shared" si="4"/>
        <v>357.71692745376964</v>
      </c>
      <c r="K27" s="3">
        <v>83.825</v>
      </c>
      <c r="L27" s="13">
        <v>20994250</v>
      </c>
      <c r="M27" s="16">
        <f t="shared" si="1"/>
        <v>0.046520282843319424</v>
      </c>
      <c r="N27" s="5">
        <v>7.458333333333333</v>
      </c>
      <c r="O27" s="7">
        <f t="shared" si="5"/>
        <v>17038.80478958618</v>
      </c>
    </row>
    <row r="28" spans="1:15" ht="12.75">
      <c r="A28" s="1">
        <v>1970</v>
      </c>
      <c r="B28" s="18">
        <v>4.978916666666667</v>
      </c>
      <c r="C28" s="3">
        <v>9.762</v>
      </c>
      <c r="D28" s="18">
        <v>14.838416666666665</v>
      </c>
      <c r="F28" s="5">
        <f t="shared" si="2"/>
        <v>18.112172996133697</v>
      </c>
      <c r="G28" s="21">
        <f t="shared" si="3"/>
        <v>0.05521148678369317</v>
      </c>
      <c r="H28" s="7">
        <v>24.208333333333332</v>
      </c>
      <c r="I28" s="10">
        <f t="shared" si="6"/>
        <v>20.34313725490196</v>
      </c>
      <c r="J28" s="5">
        <f t="shared" si="4"/>
        <v>372.5122203098107</v>
      </c>
      <c r="K28" s="3">
        <v>90.179</v>
      </c>
      <c r="L28" s="13">
        <v>21287500</v>
      </c>
      <c r="M28" s="16">
        <f t="shared" si="1"/>
        <v>0.03307254623044122</v>
      </c>
      <c r="N28" s="5">
        <v>7.125</v>
      </c>
      <c r="O28" s="7">
        <f t="shared" si="5"/>
        <v>17499.106062703966</v>
      </c>
    </row>
    <row r="29" spans="1:15" ht="12.75">
      <c r="A29" s="1">
        <v>1971</v>
      </c>
      <c r="B29" s="18">
        <v>5.5635</v>
      </c>
      <c r="C29" s="3">
        <v>11.484</v>
      </c>
      <c r="D29" s="18">
        <v>16.22725</v>
      </c>
      <c r="F29" s="5">
        <f t="shared" si="2"/>
        <v>17.69192055360834</v>
      </c>
      <c r="G29" s="21">
        <f t="shared" si="3"/>
        <v>0.0565229759522092</v>
      </c>
      <c r="H29" s="7">
        <v>24.866666666666664</v>
      </c>
      <c r="I29" s="10">
        <f t="shared" si="6"/>
        <v>20.896358543417364</v>
      </c>
      <c r="J29" s="5">
        <f t="shared" si="4"/>
        <v>395.82707774798934</v>
      </c>
      <c r="K29" s="3">
        <v>98.429</v>
      </c>
      <c r="L29" s="13">
        <v>21747314.25</v>
      </c>
      <c r="M29" s="16">
        <f t="shared" si="1"/>
        <v>0.02719449225473314</v>
      </c>
      <c r="N29" s="5">
        <v>5.1875</v>
      </c>
      <c r="O29" s="7">
        <f t="shared" si="5"/>
        <v>18201.193636956312</v>
      </c>
    </row>
    <row r="30" spans="1:15" ht="12.75">
      <c r="A30" s="1">
        <v>1972</v>
      </c>
      <c r="B30" s="18">
        <v>6.391416666666667</v>
      </c>
      <c r="C30" s="3">
        <v>13.166</v>
      </c>
      <c r="D30" s="18">
        <v>18.36916666666667</v>
      </c>
      <c r="F30" s="5">
        <f t="shared" si="2"/>
        <v>17.19696989451999</v>
      </c>
      <c r="G30" s="21">
        <f t="shared" si="3"/>
        <v>0.058149779067686876</v>
      </c>
      <c r="H30" s="7">
        <v>26.083333333333332</v>
      </c>
      <c r="I30" s="10">
        <f t="shared" si="6"/>
        <v>21.9187675070028</v>
      </c>
      <c r="J30" s="5">
        <f t="shared" si="4"/>
        <v>421.3916932907348</v>
      </c>
      <c r="K30" s="3">
        <v>109.913</v>
      </c>
      <c r="L30" s="13">
        <v>22187139.75</v>
      </c>
      <c r="M30" s="16">
        <f t="shared" si="1"/>
        <v>0.04892761394101885</v>
      </c>
      <c r="N30" s="5">
        <v>4.75</v>
      </c>
      <c r="O30" s="7">
        <f t="shared" si="5"/>
        <v>18992.61004522833</v>
      </c>
    </row>
    <row r="31" spans="1:15" ht="12.75">
      <c r="A31" s="1">
        <v>1973</v>
      </c>
      <c r="B31" s="18">
        <v>7.354</v>
      </c>
      <c r="C31" s="3">
        <v>14.635</v>
      </c>
      <c r="D31" s="18">
        <v>20.598166666666668</v>
      </c>
      <c r="F31" s="5">
        <f t="shared" si="2"/>
        <v>17.535490889311937</v>
      </c>
      <c r="G31" s="21">
        <f t="shared" si="3"/>
        <v>0.05702720307701852</v>
      </c>
      <c r="H31" s="7">
        <v>28.058333333333334</v>
      </c>
      <c r="I31" s="10">
        <f t="shared" si="6"/>
        <v>23.57843137254902</v>
      </c>
      <c r="J31" s="5">
        <f t="shared" si="4"/>
        <v>459.59964359964357</v>
      </c>
      <c r="K31" s="3">
        <v>128.956</v>
      </c>
      <c r="L31" s="13">
        <v>22453774.75</v>
      </c>
      <c r="M31" s="16">
        <f t="shared" si="1"/>
        <v>0.07571884984025565</v>
      </c>
      <c r="N31" s="5">
        <v>6.125</v>
      </c>
      <c r="O31" s="7">
        <f t="shared" si="5"/>
        <v>20468.70286697089</v>
      </c>
    </row>
    <row r="32" spans="1:15" ht="12.75">
      <c r="A32" s="1">
        <v>1974</v>
      </c>
      <c r="B32" s="18">
        <v>8.345416666666667</v>
      </c>
      <c r="C32" s="3">
        <v>15.493</v>
      </c>
      <c r="D32" s="18">
        <v>21.80075</v>
      </c>
      <c r="F32" s="5">
        <f t="shared" si="2"/>
        <v>18.4577961955165</v>
      </c>
      <c r="G32" s="21">
        <f t="shared" si="3"/>
        <v>0.054177648805273156</v>
      </c>
      <c r="H32" s="7">
        <v>31.13333333333333</v>
      </c>
      <c r="I32" s="10">
        <f t="shared" si="6"/>
        <v>26.162464985994397</v>
      </c>
      <c r="J32" s="5">
        <f t="shared" si="4"/>
        <v>494.7687366167025</v>
      </c>
      <c r="K32" s="3">
        <v>154.038</v>
      </c>
      <c r="L32" s="13">
        <v>22772044.5</v>
      </c>
      <c r="M32" s="16">
        <f t="shared" si="1"/>
        <v>0.10959310959310944</v>
      </c>
      <c r="N32" s="5">
        <v>8.5</v>
      </c>
      <c r="O32" s="7">
        <f t="shared" si="5"/>
        <v>21727.02308818615</v>
      </c>
    </row>
    <row r="33" spans="1:15" ht="12.75">
      <c r="A33" s="1">
        <v>1975</v>
      </c>
      <c r="B33" s="18">
        <v>9.723583333333334</v>
      </c>
      <c r="C33" s="3">
        <v>19.038</v>
      </c>
      <c r="D33" s="18">
        <v>23.900166666666667</v>
      </c>
      <c r="E33" s="5">
        <v>34.913</v>
      </c>
      <c r="F33" s="5">
        <f t="shared" si="2"/>
        <v>17.85566020757094</v>
      </c>
      <c r="G33" s="21">
        <f t="shared" si="3"/>
        <v>0.05600464997513742</v>
      </c>
      <c r="H33" s="7">
        <v>34.458333333333336</v>
      </c>
      <c r="I33" s="10">
        <f t="shared" si="6"/>
        <v>28.956582633053223</v>
      </c>
      <c r="J33" s="5">
        <f t="shared" si="4"/>
        <v>503.85779927448607</v>
      </c>
      <c r="K33" s="3">
        <v>173.621</v>
      </c>
      <c r="L33" s="13">
        <v>23102980.25</v>
      </c>
      <c r="M33" s="16">
        <f t="shared" si="1"/>
        <v>0.10679871520342635</v>
      </c>
      <c r="N33" s="5">
        <v>8.5</v>
      </c>
      <c r="O33" s="7">
        <f t="shared" si="5"/>
        <v>21809.212223798964</v>
      </c>
    </row>
    <row r="34" spans="1:15" ht="12.75">
      <c r="A34" s="1">
        <v>1976</v>
      </c>
      <c r="B34" s="18">
        <v>10.911666666666665</v>
      </c>
      <c r="C34" s="3">
        <v>19.395</v>
      </c>
      <c r="D34" s="18">
        <v>25.39325</v>
      </c>
      <c r="E34" s="5">
        <v>35.719</v>
      </c>
      <c r="F34" s="5">
        <f t="shared" si="2"/>
        <v>18.328455781273867</v>
      </c>
      <c r="G34" s="21">
        <f t="shared" si="3"/>
        <v>0.054559970132437303</v>
      </c>
      <c r="H34" s="7">
        <v>37.05833333333333</v>
      </c>
      <c r="I34" s="10">
        <f t="shared" si="6"/>
        <v>31.14145658263305</v>
      </c>
      <c r="J34" s="5">
        <f t="shared" si="4"/>
        <v>539.673487744547</v>
      </c>
      <c r="K34" s="3">
        <v>199.994</v>
      </c>
      <c r="L34" s="13">
        <v>23414364.75</v>
      </c>
      <c r="M34" s="16">
        <f t="shared" si="1"/>
        <v>0.07545344619105182</v>
      </c>
      <c r="N34" s="5">
        <v>9.291666666666666</v>
      </c>
      <c r="O34" s="7">
        <f t="shared" si="5"/>
        <v>23048.82039323945</v>
      </c>
    </row>
    <row r="35" spans="1:15" ht="12.75">
      <c r="A35" s="1">
        <v>1977</v>
      </c>
      <c r="B35" s="18">
        <v>12.00825</v>
      </c>
      <c r="C35" s="3">
        <v>21.709</v>
      </c>
      <c r="D35" s="18">
        <v>27.268</v>
      </c>
      <c r="E35" s="5">
        <v>39.682</v>
      </c>
      <c r="F35" s="5">
        <f t="shared" si="2"/>
        <v>18.401765452917786</v>
      </c>
      <c r="G35" s="21">
        <f t="shared" si="3"/>
        <v>0.05434261199332045</v>
      </c>
      <c r="H35" s="7">
        <v>40.025</v>
      </c>
      <c r="I35" s="10">
        <f t="shared" si="6"/>
        <v>33.634453781512605</v>
      </c>
      <c r="J35" s="5">
        <f t="shared" si="4"/>
        <v>552.0874453466585</v>
      </c>
      <c r="K35" s="3">
        <v>220.973</v>
      </c>
      <c r="L35" s="13">
        <v>23694034.75</v>
      </c>
      <c r="M35" s="16">
        <f t="shared" si="1"/>
        <v>0.08005396896784354</v>
      </c>
      <c r="N35" s="5">
        <v>7.708333333333333</v>
      </c>
      <c r="O35" s="7">
        <f t="shared" si="5"/>
        <v>23300.6936628494</v>
      </c>
    </row>
    <row r="36" spans="1:15" ht="12.75">
      <c r="A36" s="1">
        <v>1978</v>
      </c>
      <c r="B36" s="18">
        <v>13.457833333333333</v>
      </c>
      <c r="C36" s="3">
        <v>23.617</v>
      </c>
      <c r="D36" s="18">
        <v>29.83908333333333</v>
      </c>
      <c r="E36" s="5">
        <v>42.886</v>
      </c>
      <c r="F36" s="5">
        <f t="shared" si="2"/>
        <v>18.195871054032967</v>
      </c>
      <c r="G36" s="21">
        <f t="shared" si="3"/>
        <v>0.05495752289244532</v>
      </c>
      <c r="H36" s="7">
        <v>43.60833333333333</v>
      </c>
      <c r="I36" s="10">
        <f t="shared" si="6"/>
        <v>36.64565826330532</v>
      </c>
      <c r="J36" s="5">
        <f t="shared" si="4"/>
        <v>561.5371679724825</v>
      </c>
      <c r="K36" s="3">
        <v>244.877</v>
      </c>
      <c r="L36" s="13">
        <v>23935650.5</v>
      </c>
      <c r="M36" s="16">
        <f t="shared" si="1"/>
        <v>0.0895273787216322</v>
      </c>
      <c r="N36" s="5">
        <v>8.979166666666666</v>
      </c>
      <c r="O36" s="7">
        <f t="shared" si="5"/>
        <v>23460.284397638683</v>
      </c>
    </row>
    <row r="37" spans="1:15" ht="12.75">
      <c r="A37" s="1">
        <v>1979</v>
      </c>
      <c r="B37" s="18">
        <v>14.869833333333334</v>
      </c>
      <c r="C37" s="3">
        <v>24.586</v>
      </c>
      <c r="D37" s="18">
        <v>31.42875</v>
      </c>
      <c r="E37" s="5">
        <v>44.782</v>
      </c>
      <c r="F37" s="5">
        <f t="shared" si="2"/>
        <v>18.801622972685188</v>
      </c>
      <c r="G37" s="21">
        <f t="shared" si="3"/>
        <v>0.05318689782540529</v>
      </c>
      <c r="H37" s="7">
        <v>47.59166666666666</v>
      </c>
      <c r="I37" s="10">
        <f t="shared" si="6"/>
        <v>39.99299719887955</v>
      </c>
      <c r="J37" s="5">
        <f t="shared" si="4"/>
        <v>587.4494834529855</v>
      </c>
      <c r="K37" s="3">
        <v>279.577</v>
      </c>
      <c r="L37" s="13">
        <v>24170445.25</v>
      </c>
      <c r="M37" s="16">
        <f t="shared" si="1"/>
        <v>0.09134339766864134</v>
      </c>
      <c r="N37" s="5">
        <v>12.104166666666666</v>
      </c>
      <c r="O37" s="7">
        <f t="shared" si="5"/>
        <v>24304.454360557775</v>
      </c>
    </row>
    <row r="38" spans="1:15" ht="12.75">
      <c r="A38" s="1">
        <v>1980</v>
      </c>
      <c r="B38" s="18">
        <v>16.013</v>
      </c>
      <c r="C38" s="3">
        <v>27.279</v>
      </c>
      <c r="D38" s="18">
        <v>33.036833333333334</v>
      </c>
      <c r="E38" s="5">
        <v>51.033</v>
      </c>
      <c r="F38" s="5">
        <f t="shared" si="2"/>
        <v>19.633422843939297</v>
      </c>
      <c r="G38" s="21">
        <f t="shared" si="3"/>
        <v>0.050933553866217125</v>
      </c>
      <c r="H38" s="7">
        <v>52.425</v>
      </c>
      <c r="I38" s="10">
        <f t="shared" si="6"/>
        <v>44.054621848739494</v>
      </c>
      <c r="J38" s="5">
        <f t="shared" si="4"/>
        <v>599.6948020982356</v>
      </c>
      <c r="K38" s="3">
        <v>314.39</v>
      </c>
      <c r="L38" s="13">
        <v>24471128.75</v>
      </c>
      <c r="M38" s="16">
        <f t="shared" si="1"/>
        <v>0.10155839607774476</v>
      </c>
      <c r="N38" s="5">
        <v>12.890833333333333</v>
      </c>
      <c r="O38" s="7">
        <f t="shared" si="5"/>
        <v>24506.217437895488</v>
      </c>
    </row>
    <row r="39" spans="1:15" ht="12.75">
      <c r="A39" s="1">
        <v>1981</v>
      </c>
      <c r="B39" s="18">
        <v>17.196416666666668</v>
      </c>
      <c r="C39" s="3">
        <v>27.459</v>
      </c>
      <c r="D39" s="18">
        <v>33.870666666666665</v>
      </c>
      <c r="E39" s="5">
        <v>49.873</v>
      </c>
      <c r="F39" s="5">
        <f t="shared" si="2"/>
        <v>20.961983358936212</v>
      </c>
      <c r="G39" s="21">
        <f t="shared" si="3"/>
        <v>0.04770540949664929</v>
      </c>
      <c r="H39" s="7">
        <v>58.94166666666666</v>
      </c>
      <c r="I39" s="10">
        <f t="shared" si="6"/>
        <v>49.53081232492997</v>
      </c>
      <c r="J39" s="5">
        <f t="shared" si="4"/>
        <v>611.5724586455536</v>
      </c>
      <c r="K39" s="3">
        <v>360.471</v>
      </c>
      <c r="L39" s="13">
        <v>24785059</v>
      </c>
      <c r="M39" s="16">
        <f t="shared" si="1"/>
        <v>0.12430456207280241</v>
      </c>
      <c r="N39" s="5">
        <v>17.930833333333336</v>
      </c>
      <c r="O39" s="7">
        <f t="shared" si="5"/>
        <v>24675.04550404958</v>
      </c>
    </row>
    <row r="40" spans="1:15" ht="12.75">
      <c r="A40" s="1">
        <v>1982</v>
      </c>
      <c r="B40" s="18">
        <v>17.41933333333333</v>
      </c>
      <c r="C40" s="3">
        <v>28.478</v>
      </c>
      <c r="D40" s="18">
        <v>35.03175</v>
      </c>
      <c r="E40" s="5">
        <v>55.175</v>
      </c>
      <c r="F40" s="5">
        <f t="shared" si="2"/>
        <v>21.80674729228061</v>
      </c>
      <c r="G40" s="21">
        <f t="shared" si="3"/>
        <v>0.04585736637366321</v>
      </c>
      <c r="H40" s="7">
        <v>65.30833333333334</v>
      </c>
      <c r="I40" s="10">
        <f t="shared" si="6"/>
        <v>54.88095238095239</v>
      </c>
      <c r="J40" s="5">
        <f t="shared" si="4"/>
        <v>581.6394028327165</v>
      </c>
      <c r="K40" s="3">
        <v>379.859</v>
      </c>
      <c r="L40" s="13">
        <v>25083479</v>
      </c>
      <c r="M40" s="16">
        <f t="shared" si="1"/>
        <v>0.10801640039587176</v>
      </c>
      <c r="N40" s="5">
        <v>13.957500000000001</v>
      </c>
      <c r="O40" s="7">
        <f t="shared" si="5"/>
        <v>23188.147179771855</v>
      </c>
    </row>
    <row r="41" spans="1:15" ht="12.75">
      <c r="A41" s="1">
        <v>1983</v>
      </c>
      <c r="B41" s="18">
        <v>17.739833333333333</v>
      </c>
      <c r="C41" s="3">
        <v>30.867</v>
      </c>
      <c r="D41" s="18">
        <v>40.12991666666667</v>
      </c>
      <c r="E41" s="5">
        <v>62.592</v>
      </c>
      <c r="F41" s="5">
        <f t="shared" si="2"/>
        <v>23.189958567818188</v>
      </c>
      <c r="G41" s="21">
        <f t="shared" si="3"/>
        <v>0.04312211240376029</v>
      </c>
      <c r="H41" s="7">
        <v>69.13333333333333</v>
      </c>
      <c r="I41" s="10">
        <f t="shared" si="6"/>
        <v>58.095238095238095</v>
      </c>
      <c r="J41" s="5">
        <f t="shared" si="4"/>
        <v>595.0617164898747</v>
      </c>
      <c r="K41" s="3">
        <v>411.386</v>
      </c>
      <c r="L41" s="13">
        <v>25336504.75</v>
      </c>
      <c r="M41" s="16">
        <f t="shared" si="1"/>
        <v>0.05856832971800416</v>
      </c>
      <c r="N41" s="5">
        <v>9.553333333333333</v>
      </c>
      <c r="O41" s="7">
        <f t="shared" si="5"/>
        <v>23486.338086545846</v>
      </c>
    </row>
    <row r="42" spans="1:15" ht="12.75">
      <c r="A42" s="1">
        <v>1984</v>
      </c>
      <c r="B42" s="18">
        <v>17.920333333333332</v>
      </c>
      <c r="C42" s="3">
        <v>31.072</v>
      </c>
      <c r="D42" s="18">
        <v>44.99075</v>
      </c>
      <c r="E42" s="5">
        <v>70.527</v>
      </c>
      <c r="F42" s="5">
        <f t="shared" si="2"/>
        <v>25.08781458678224</v>
      </c>
      <c r="G42" s="21">
        <f t="shared" si="3"/>
        <v>0.039859988463357816</v>
      </c>
      <c r="H42" s="7">
        <v>72.10833333333333</v>
      </c>
      <c r="I42" s="10">
        <f t="shared" si="6"/>
        <v>60.5952380952381</v>
      </c>
      <c r="J42" s="5">
        <f t="shared" si="4"/>
        <v>623.4813359528487</v>
      </c>
      <c r="K42" s="3">
        <v>449.582</v>
      </c>
      <c r="L42" s="13">
        <v>25577352.5</v>
      </c>
      <c r="M42" s="16">
        <f t="shared" si="1"/>
        <v>0.04303278688524603</v>
      </c>
      <c r="N42" s="5">
        <v>11.311666666666667</v>
      </c>
      <c r="O42" s="7">
        <f t="shared" si="5"/>
        <v>24376.304621553332</v>
      </c>
    </row>
    <row r="43" spans="1:15" ht="12.75">
      <c r="A43" s="1">
        <v>1985</v>
      </c>
      <c r="B43" s="18">
        <v>18.757583333333333</v>
      </c>
      <c r="C43" s="3">
        <v>34.375</v>
      </c>
      <c r="D43" s="18">
        <v>59.36633333333334</v>
      </c>
      <c r="E43" s="5">
        <v>89.427</v>
      </c>
      <c r="F43" s="5">
        <f t="shared" si="2"/>
        <v>25.894273871456434</v>
      </c>
      <c r="G43" s="21">
        <f t="shared" si="3"/>
        <v>0.038618576638378414</v>
      </c>
      <c r="H43" s="7">
        <v>74.96666666666665</v>
      </c>
      <c r="I43" s="10">
        <f t="shared" si="6"/>
        <v>62.99719887955181</v>
      </c>
      <c r="J43" s="5">
        <f t="shared" si="4"/>
        <v>647.9066251667409</v>
      </c>
      <c r="K43" s="3">
        <v>485.714</v>
      </c>
      <c r="L43" s="13">
        <v>25813854</v>
      </c>
      <c r="M43" s="16">
        <f t="shared" si="1"/>
        <v>0.03963943141107112</v>
      </c>
      <c r="N43" s="5">
        <v>9.646666666666667</v>
      </c>
      <c r="O43" s="7">
        <f t="shared" si="5"/>
        <v>25099.182213037268</v>
      </c>
    </row>
    <row r="44" spans="1:15" ht="12.75">
      <c r="A44" s="1">
        <v>1986</v>
      </c>
      <c r="B44" s="18">
        <v>19.99</v>
      </c>
      <c r="C44" s="3">
        <v>36.663</v>
      </c>
      <c r="D44" s="18">
        <v>72.78116666666668</v>
      </c>
      <c r="E44" s="5">
        <v>102.767</v>
      </c>
      <c r="F44" s="5">
        <f t="shared" si="2"/>
        <v>25.63986993496749</v>
      </c>
      <c r="G44" s="21">
        <f t="shared" si="3"/>
        <v>0.039001757908147826</v>
      </c>
      <c r="H44" s="7">
        <v>78.10000000000001</v>
      </c>
      <c r="I44" s="10">
        <f t="shared" si="6"/>
        <v>65.63025210084035</v>
      </c>
      <c r="J44" s="5">
        <f t="shared" si="4"/>
        <v>656.2624839948784</v>
      </c>
      <c r="K44" s="3">
        <v>512.541</v>
      </c>
      <c r="L44" s="13">
        <v>26068353</v>
      </c>
      <c r="M44" s="16">
        <f t="shared" si="1"/>
        <v>0.04179635393508254</v>
      </c>
      <c r="N44" s="5">
        <v>9.214166666666666</v>
      </c>
      <c r="O44" s="7">
        <f t="shared" si="5"/>
        <v>25174.681499628245</v>
      </c>
    </row>
    <row r="45" spans="1:15" ht="12.75">
      <c r="A45" s="1">
        <v>1987</v>
      </c>
      <c r="B45" s="18">
        <v>21.096416666666666</v>
      </c>
      <c r="C45" s="3">
        <v>39.793</v>
      </c>
      <c r="D45" s="18">
        <v>83.52783333333333</v>
      </c>
      <c r="E45" s="5">
        <v>108.522</v>
      </c>
      <c r="F45" s="5">
        <f t="shared" si="2"/>
        <v>26.494973474958226</v>
      </c>
      <c r="G45" s="21">
        <f t="shared" si="3"/>
        <v>0.03774300815757192</v>
      </c>
      <c r="H45" s="7">
        <v>81.49166666666666</v>
      </c>
      <c r="I45" s="10">
        <f t="shared" si="6"/>
        <v>68.48039215686275</v>
      </c>
      <c r="J45" s="5">
        <f t="shared" si="4"/>
        <v>685.8971264955517</v>
      </c>
      <c r="K45" s="3">
        <v>558.949</v>
      </c>
      <c r="L45" s="13">
        <v>26399956</v>
      </c>
      <c r="M45" s="16">
        <f t="shared" si="1"/>
        <v>0.04342723004694816</v>
      </c>
      <c r="N45" s="5">
        <v>8.402500000000002</v>
      </c>
      <c r="O45" s="7">
        <f t="shared" si="5"/>
        <v>25980.995062853577</v>
      </c>
    </row>
    <row r="46" spans="1:15" ht="12.75">
      <c r="A46" s="1">
        <v>1988</v>
      </c>
      <c r="B46" s="18">
        <v>22.2465</v>
      </c>
      <c r="C46" s="3">
        <v>42.587</v>
      </c>
      <c r="D46" s="18">
        <v>84.19308333333333</v>
      </c>
      <c r="E46" s="5">
        <v>116.428</v>
      </c>
      <c r="F46" s="5">
        <f t="shared" si="2"/>
        <v>27.559121659586904</v>
      </c>
      <c r="G46" s="21">
        <f t="shared" si="3"/>
        <v>0.03628562667388687</v>
      </c>
      <c r="H46" s="7">
        <v>84.79166666666667</v>
      </c>
      <c r="I46" s="10">
        <f t="shared" si="6"/>
        <v>71.25350140056022</v>
      </c>
      <c r="J46" s="5">
        <f t="shared" si="4"/>
        <v>723.0592628992629</v>
      </c>
      <c r="K46" s="3">
        <v>613.094</v>
      </c>
      <c r="L46" s="13">
        <v>26754940.25</v>
      </c>
      <c r="M46" s="16">
        <f aca="true" t="shared" si="7" ref="M46:M66">(H46-H45)/H45</f>
        <v>0.040494938132733554</v>
      </c>
      <c r="N46" s="5">
        <v>9.685833333333335</v>
      </c>
      <c r="O46" s="7">
        <f t="shared" si="5"/>
        <v>27025.261732709823</v>
      </c>
    </row>
    <row r="47" spans="1:15" ht="12.75">
      <c r="A47" s="1">
        <v>1989</v>
      </c>
      <c r="B47" s="18">
        <v>23.53425</v>
      </c>
      <c r="C47" s="3">
        <v>44.06</v>
      </c>
      <c r="D47" s="18">
        <v>87.7845</v>
      </c>
      <c r="E47" s="5">
        <v>125.911</v>
      </c>
      <c r="F47" s="5">
        <f t="shared" si="2"/>
        <v>27.947693255574322</v>
      </c>
      <c r="G47" s="21">
        <f t="shared" si="3"/>
        <v>0.03578112836917388</v>
      </c>
      <c r="H47" s="7">
        <v>89.025</v>
      </c>
      <c r="I47" s="10">
        <f t="shared" si="6"/>
        <v>74.81092436974791</v>
      </c>
      <c r="J47" s="5">
        <f t="shared" si="4"/>
        <v>738.812693063746</v>
      </c>
      <c r="K47" s="3">
        <v>657.728</v>
      </c>
      <c r="L47" s="13">
        <v>27219748</v>
      </c>
      <c r="M47" s="16">
        <f t="shared" si="7"/>
        <v>0.04992628992628993</v>
      </c>
      <c r="N47" s="5">
        <v>12.293333333333335</v>
      </c>
      <c r="O47" s="7">
        <f t="shared" si="5"/>
        <v>27142.52509111201</v>
      </c>
    </row>
    <row r="48" spans="1:15" ht="12.75">
      <c r="A48" s="1">
        <v>1990</v>
      </c>
      <c r="B48" s="18">
        <v>24.410416666666666</v>
      </c>
      <c r="C48" s="3">
        <v>43.696</v>
      </c>
      <c r="D48" s="18">
        <v>89.43783333333333</v>
      </c>
      <c r="E48" s="5">
        <v>128.499</v>
      </c>
      <c r="F48" s="5">
        <f t="shared" si="2"/>
        <v>27.85372364939831</v>
      </c>
      <c r="G48" s="21">
        <f t="shared" si="3"/>
        <v>0.0359018425179788</v>
      </c>
      <c r="H48" s="7">
        <v>93.26666666666665</v>
      </c>
      <c r="I48" s="10">
        <v>78.4</v>
      </c>
      <c r="J48" s="5">
        <f t="shared" si="4"/>
        <v>729.0075053609722</v>
      </c>
      <c r="K48" s="3">
        <v>679.921</v>
      </c>
      <c r="L48" s="13">
        <v>27638583.25</v>
      </c>
      <c r="M48" s="16">
        <f t="shared" si="7"/>
        <v>0.047645792380417246</v>
      </c>
      <c r="N48" s="5">
        <v>13.045000000000002</v>
      </c>
      <c r="O48" s="7">
        <f t="shared" si="5"/>
        <v>26376.442626123837</v>
      </c>
    </row>
    <row r="49" spans="1:15" ht="12.75">
      <c r="A49" s="1">
        <v>1991</v>
      </c>
      <c r="B49" s="18">
        <v>25.347</v>
      </c>
      <c r="C49" s="3">
        <v>46.171</v>
      </c>
      <c r="D49" s="18">
        <v>94.5995</v>
      </c>
      <c r="E49" s="5">
        <v>134.51</v>
      </c>
      <c r="F49" s="5">
        <f t="shared" si="2"/>
        <v>27.03937349587722</v>
      </c>
      <c r="G49" s="21">
        <f t="shared" si="3"/>
        <v>0.03698310540192335</v>
      </c>
      <c r="H49" s="7">
        <v>98.50833333333333</v>
      </c>
      <c r="I49" s="10">
        <v>82.8</v>
      </c>
      <c r="J49" s="5">
        <f t="shared" si="4"/>
        <v>695.7451992217241</v>
      </c>
      <c r="K49" s="3">
        <v>685.367</v>
      </c>
      <c r="L49" s="13">
        <v>27987829</v>
      </c>
      <c r="M49" s="16">
        <f t="shared" si="7"/>
        <v>0.05620085775553976</v>
      </c>
      <c r="N49" s="5">
        <v>9.034166666666666</v>
      </c>
      <c r="O49" s="7">
        <f t="shared" si="5"/>
        <v>24858.84843807371</v>
      </c>
    </row>
    <row r="50" spans="1:15" ht="12.75">
      <c r="A50" s="1">
        <v>1992</v>
      </c>
      <c r="B50" s="18">
        <v>26.732916666666668</v>
      </c>
      <c r="C50" s="3">
        <v>49.197</v>
      </c>
      <c r="D50" s="18">
        <v>100.01308333333333</v>
      </c>
      <c r="E50" s="5">
        <v>139.841</v>
      </c>
      <c r="F50" s="5">
        <f t="shared" si="2"/>
        <v>26.20290216493399</v>
      </c>
      <c r="G50" s="21">
        <f t="shared" si="3"/>
        <v>0.03816371155017512</v>
      </c>
      <c r="H50" s="7">
        <v>99.975</v>
      </c>
      <c r="I50" s="10">
        <v>84</v>
      </c>
      <c r="J50" s="5">
        <f t="shared" si="4"/>
        <v>700.6551637909478</v>
      </c>
      <c r="K50" s="3">
        <v>700.48</v>
      </c>
      <c r="L50" s="13">
        <v>28319473</v>
      </c>
      <c r="M50" s="16">
        <f t="shared" si="7"/>
        <v>0.014888757296337048</v>
      </c>
      <c r="N50" s="5">
        <v>6.783333333333332</v>
      </c>
      <c r="O50" s="7">
        <f t="shared" si="5"/>
        <v>24741.10884022975</v>
      </c>
    </row>
    <row r="51" spans="1:15" ht="12.75">
      <c r="A51" s="1">
        <v>1993</v>
      </c>
      <c r="B51" s="18">
        <v>28.274583333333332</v>
      </c>
      <c r="C51" s="3">
        <v>56.529</v>
      </c>
      <c r="D51" s="18">
        <v>107.08</v>
      </c>
      <c r="E51" s="5">
        <v>151.501</v>
      </c>
      <c r="F51" s="5">
        <f t="shared" si="2"/>
        <v>25.718646016003774</v>
      </c>
      <c r="G51" s="21">
        <f t="shared" si="3"/>
        <v>0.038882295723411585</v>
      </c>
      <c r="H51" s="7">
        <v>101.83333333333333</v>
      </c>
      <c r="I51" s="10">
        <v>85.6</v>
      </c>
      <c r="J51" s="5">
        <f t="shared" si="4"/>
        <v>714.0923076923077</v>
      </c>
      <c r="K51" s="3">
        <v>727.184</v>
      </c>
      <c r="L51" s="13">
        <v>28648234.75</v>
      </c>
      <c r="M51" s="16">
        <f t="shared" si="7"/>
        <v>0.018587980328415448</v>
      </c>
      <c r="N51" s="5">
        <v>5.088333333333333</v>
      </c>
      <c r="O51" s="7">
        <f t="shared" si="5"/>
        <v>24926.2236896571</v>
      </c>
    </row>
    <row r="52" spans="1:15" ht="12.75">
      <c r="A52" s="1">
        <v>1994</v>
      </c>
      <c r="B52" s="18">
        <v>29.257416666666668</v>
      </c>
      <c r="C52" s="3">
        <v>60.985</v>
      </c>
      <c r="D52" s="18">
        <v>118.27033333333333</v>
      </c>
      <c r="E52" s="5">
        <v>156.28</v>
      </c>
      <c r="F52" s="5">
        <f t="shared" si="2"/>
        <v>26.347951658981057</v>
      </c>
      <c r="G52" s="21">
        <f t="shared" si="3"/>
        <v>0.03795361449508112</v>
      </c>
      <c r="H52" s="7">
        <v>102.00000000000001</v>
      </c>
      <c r="I52" s="10">
        <v>85.7</v>
      </c>
      <c r="J52" s="5">
        <f t="shared" si="4"/>
        <v>755.7578431372549</v>
      </c>
      <c r="K52" s="3">
        <v>770.873</v>
      </c>
      <c r="L52" s="13">
        <v>28958269.75</v>
      </c>
      <c r="M52" s="16">
        <f t="shared" si="7"/>
        <v>0.0016366612111294824</v>
      </c>
      <c r="N52" s="5">
        <v>5.765833333333333</v>
      </c>
      <c r="O52" s="7">
        <f t="shared" si="5"/>
        <v>26098.169872088263</v>
      </c>
    </row>
    <row r="53" spans="1:15" ht="12.75">
      <c r="A53" s="1">
        <v>1995</v>
      </c>
      <c r="B53" s="18">
        <v>29.542</v>
      </c>
      <c r="C53" s="3">
        <v>65.527</v>
      </c>
      <c r="D53" s="18">
        <v>128.29891666666668</v>
      </c>
      <c r="E53" s="5">
        <v>160.398</v>
      </c>
      <c r="F53" s="5">
        <f t="shared" si="2"/>
        <v>27.433010628935076</v>
      </c>
      <c r="G53" s="21">
        <f t="shared" si="3"/>
        <v>0.036452433658347584</v>
      </c>
      <c r="H53" s="7">
        <v>104.20833333333333</v>
      </c>
      <c r="I53" s="10">
        <v>87.6</v>
      </c>
      <c r="J53" s="5">
        <f t="shared" si="4"/>
        <v>777.6978808476609</v>
      </c>
      <c r="K53" s="3">
        <v>810.426</v>
      </c>
      <c r="L53" s="13">
        <v>29262648.5</v>
      </c>
      <c r="M53" s="16">
        <f t="shared" si="7"/>
        <v>0.021650326797385433</v>
      </c>
      <c r="N53" s="5">
        <v>7.307500000000001</v>
      </c>
      <c r="O53" s="7">
        <f t="shared" si="5"/>
        <v>26576.469346158498</v>
      </c>
    </row>
    <row r="54" spans="1:15" ht="12.75">
      <c r="A54" s="1">
        <v>1996</v>
      </c>
      <c r="B54" s="18">
        <v>30.199333333333332</v>
      </c>
      <c r="C54" s="3">
        <v>77.919</v>
      </c>
      <c r="D54" s="18">
        <v>143.00466666666665</v>
      </c>
      <c r="E54" s="5">
        <v>179.464</v>
      </c>
      <c r="F54" s="5">
        <f t="shared" si="2"/>
        <v>27.711340206185568</v>
      </c>
      <c r="G54" s="21">
        <f t="shared" si="3"/>
        <v>0.03608630952380952</v>
      </c>
      <c r="H54" s="7">
        <v>105.84999999999998</v>
      </c>
      <c r="I54" s="10">
        <v>88.9</v>
      </c>
      <c r="J54" s="5">
        <f t="shared" si="4"/>
        <v>790.6131317902694</v>
      </c>
      <c r="K54" s="3">
        <v>836.864</v>
      </c>
      <c r="L54" s="13">
        <v>29570577.25</v>
      </c>
      <c r="M54" s="16">
        <f t="shared" si="7"/>
        <v>0.01575369852059162</v>
      </c>
      <c r="N54" s="5">
        <v>4.530833333333334</v>
      </c>
      <c r="O54" s="7">
        <f t="shared" si="5"/>
        <v>26736.47947776432</v>
      </c>
    </row>
    <row r="55" spans="1:15" ht="12.75">
      <c r="A55" s="1">
        <v>1997</v>
      </c>
      <c r="B55" s="18">
        <v>31.73841666666667</v>
      </c>
      <c r="C55" s="3">
        <v>86.495</v>
      </c>
      <c r="D55" s="18">
        <v>160.17858333333334</v>
      </c>
      <c r="E55" s="5">
        <v>197.601</v>
      </c>
      <c r="F55" s="5">
        <f t="shared" si="2"/>
        <v>27.812761086065517</v>
      </c>
      <c r="G55" s="21">
        <f t="shared" si="3"/>
        <v>0.035954718659738184</v>
      </c>
      <c r="H55" s="7">
        <v>107.56666666666666</v>
      </c>
      <c r="I55" s="10">
        <v>90.4</v>
      </c>
      <c r="J55" s="5">
        <f t="shared" si="4"/>
        <v>820.6380539200495</v>
      </c>
      <c r="K55" s="3">
        <v>882.733</v>
      </c>
      <c r="L55" s="13">
        <v>29868725.5</v>
      </c>
      <c r="M55" s="16">
        <f t="shared" si="7"/>
        <v>0.01621791843804141</v>
      </c>
      <c r="N55" s="5">
        <v>3.5208333333333335</v>
      </c>
      <c r="O55" s="7">
        <f t="shared" si="5"/>
        <v>27474.826601491568</v>
      </c>
    </row>
    <row r="56" spans="1:15" ht="12.75">
      <c r="A56" s="1">
        <v>1998</v>
      </c>
      <c r="B56" s="18">
        <v>33.57641666666667</v>
      </c>
      <c r="C56" s="3">
        <v>93.623</v>
      </c>
      <c r="D56" s="18">
        <v>173.30425</v>
      </c>
      <c r="E56" s="5">
        <v>205.509</v>
      </c>
      <c r="F56" s="5">
        <f t="shared" si="2"/>
        <v>27.25046597686372</v>
      </c>
      <c r="G56" s="21">
        <f t="shared" si="3"/>
        <v>0.036696620191706934</v>
      </c>
      <c r="H56" s="7">
        <v>108.63333333333333</v>
      </c>
      <c r="I56" s="10">
        <v>91.3</v>
      </c>
      <c r="J56" s="5">
        <f t="shared" si="4"/>
        <v>842.2580546179811</v>
      </c>
      <c r="K56" s="3">
        <v>914.973</v>
      </c>
      <c r="L56" s="13">
        <v>30125715.25</v>
      </c>
      <c r="M56" s="16">
        <f t="shared" si="7"/>
        <v>0.009916330957545674</v>
      </c>
      <c r="N56" s="5">
        <v>5.104166666666667</v>
      </c>
      <c r="O56" s="7">
        <f t="shared" si="5"/>
        <v>27958.109795185064</v>
      </c>
    </row>
    <row r="57" spans="1:15" ht="12.75">
      <c r="A57" s="1">
        <v>1999</v>
      </c>
      <c r="B57" s="18">
        <v>36.54233333333334</v>
      </c>
      <c r="C57" s="3">
        <v>101.183</v>
      </c>
      <c r="D57" s="18">
        <v>180.59983333333335</v>
      </c>
      <c r="E57" s="5">
        <v>221.764</v>
      </c>
      <c r="F57" s="5">
        <f t="shared" si="2"/>
        <v>26.885010079633663</v>
      </c>
      <c r="G57" s="21">
        <f t="shared" si="3"/>
        <v>0.037195448208425075</v>
      </c>
      <c r="H57" s="7">
        <v>110.51666666666667</v>
      </c>
      <c r="I57" s="10">
        <v>92.9</v>
      </c>
      <c r="J57" s="5">
        <f t="shared" si="4"/>
        <v>888.9527974664455</v>
      </c>
      <c r="K57" s="3">
        <v>982.441</v>
      </c>
      <c r="L57" s="13">
        <v>30369574.75</v>
      </c>
      <c r="M57" s="16">
        <f t="shared" si="7"/>
        <v>0.01733660632095741</v>
      </c>
      <c r="N57" s="5">
        <v>4.916666666666667</v>
      </c>
      <c r="O57" s="7">
        <f t="shared" si="5"/>
        <v>29271.163813923526</v>
      </c>
    </row>
    <row r="58" spans="1:15" ht="12.75">
      <c r="A58" s="1">
        <v>2000</v>
      </c>
      <c r="B58" s="18">
        <v>38.110166666666665</v>
      </c>
      <c r="C58" s="3">
        <v>116.103</v>
      </c>
      <c r="D58" s="18">
        <v>209.49125</v>
      </c>
      <c r="E58" s="5">
        <v>249.199</v>
      </c>
      <c r="F58" s="5">
        <f t="shared" si="2"/>
        <v>28.222547789085155</v>
      </c>
      <c r="G58" s="21">
        <f t="shared" si="3"/>
        <v>0.03543266212084304</v>
      </c>
      <c r="H58" s="7">
        <v>113.53333333333332</v>
      </c>
      <c r="I58" s="10">
        <v>95.4</v>
      </c>
      <c r="J58" s="5">
        <f t="shared" si="4"/>
        <v>947.3570170287729</v>
      </c>
      <c r="K58" s="3">
        <v>1075.566</v>
      </c>
      <c r="L58" s="13">
        <v>30650631.25</v>
      </c>
      <c r="M58" s="16">
        <f t="shared" si="7"/>
        <v>0.02729603378072675</v>
      </c>
      <c r="N58" s="5">
        <v>5.770833333333333</v>
      </c>
      <c r="O58" s="7">
        <f t="shared" si="5"/>
        <v>30908.238375311535</v>
      </c>
    </row>
    <row r="59" spans="1:15" ht="12.75">
      <c r="A59" s="1">
        <v>2001</v>
      </c>
      <c r="B59" s="18">
        <v>39.666583333333335</v>
      </c>
      <c r="C59" s="3">
        <v>133.858</v>
      </c>
      <c r="D59" s="18">
        <v>230.00358333333335</v>
      </c>
      <c r="E59" s="5">
        <v>279.64</v>
      </c>
      <c r="F59" s="5">
        <f t="shared" si="2"/>
        <v>27.919193107548544</v>
      </c>
      <c r="G59" s="21">
        <f t="shared" si="3"/>
        <v>0.03581765404708737</v>
      </c>
      <c r="H59" s="7">
        <v>116.40833333333335</v>
      </c>
      <c r="I59" s="10">
        <v>97.8</v>
      </c>
      <c r="J59" s="5">
        <f t="shared" si="4"/>
        <v>951.357147970506</v>
      </c>
      <c r="K59" s="3">
        <v>1107.459</v>
      </c>
      <c r="L59" s="13">
        <v>30973522</v>
      </c>
      <c r="M59" s="16">
        <f t="shared" si="7"/>
        <v>0.02532295948326508</v>
      </c>
      <c r="N59" s="5">
        <v>4.3125</v>
      </c>
      <c r="O59" s="7">
        <f t="shared" si="5"/>
        <v>30715.17497979423</v>
      </c>
    </row>
    <row r="60" spans="1:15" ht="12.75">
      <c r="A60" s="1">
        <v>2002</v>
      </c>
      <c r="B60" s="18">
        <v>42.31008333333334</v>
      </c>
      <c r="C60" s="3">
        <v>140.197</v>
      </c>
      <c r="D60" s="18">
        <v>254.34825</v>
      </c>
      <c r="E60" s="5">
        <v>297.658</v>
      </c>
      <c r="F60" s="5">
        <f t="shared" si="2"/>
        <v>27.279643741346128</v>
      </c>
      <c r="G60" s="21">
        <f t="shared" si="3"/>
        <v>0.036657370216472425</v>
      </c>
      <c r="H60" s="7">
        <v>119.02500000000002</v>
      </c>
      <c r="I60" s="10">
        <v>100</v>
      </c>
      <c r="J60" s="5">
        <f t="shared" si="4"/>
        <v>969.7156059651332</v>
      </c>
      <c r="K60" s="3">
        <v>1154.204</v>
      </c>
      <c r="L60" s="13">
        <v>31322331.75</v>
      </c>
      <c r="M60" s="16">
        <f t="shared" si="7"/>
        <v>0.022478344906578917</v>
      </c>
      <c r="N60" s="5">
        <v>2.7083333333333335</v>
      </c>
      <c r="O60" s="7">
        <f t="shared" si="5"/>
        <v>30959.24063715765</v>
      </c>
    </row>
    <row r="61" spans="1:15" ht="12.75">
      <c r="A61" s="1">
        <v>2003</v>
      </c>
      <c r="B61" s="18">
        <v>43.90591666666666</v>
      </c>
      <c r="C61" s="3">
        <v>153.739</v>
      </c>
      <c r="D61" s="18">
        <v>265.4449166666667</v>
      </c>
      <c r="E61" s="5">
        <v>314.994</v>
      </c>
      <c r="F61" s="5">
        <f t="shared" si="2"/>
        <v>27.69993413947627</v>
      </c>
      <c r="G61" s="21">
        <f t="shared" si="3"/>
        <v>0.03610116886793823</v>
      </c>
      <c r="H61" s="7">
        <v>122.31666666666668</v>
      </c>
      <c r="I61" s="10">
        <v>102.8</v>
      </c>
      <c r="J61" s="5">
        <f t="shared" si="4"/>
        <v>994.2970431938957</v>
      </c>
      <c r="K61" s="3">
        <v>1216.191</v>
      </c>
      <c r="L61" s="13">
        <v>31626551.5</v>
      </c>
      <c r="M61" s="16">
        <f t="shared" si="7"/>
        <v>0.027655254498354605</v>
      </c>
      <c r="N61" s="5">
        <v>3.1875</v>
      </c>
      <c r="O61" s="7">
        <f t="shared" si="5"/>
        <v>31438.680350397848</v>
      </c>
    </row>
    <row r="62" spans="1:15" ht="12.75">
      <c r="A62" s="1">
        <v>2004</v>
      </c>
      <c r="B62" s="18">
        <v>45.23191666666666</v>
      </c>
      <c r="C62" s="3">
        <v>170.179</v>
      </c>
      <c r="D62" s="18">
        <v>288.4225833333333</v>
      </c>
      <c r="E62" s="5">
        <v>343.417</v>
      </c>
      <c r="F62" s="5">
        <f t="shared" si="2"/>
        <v>28.52377469449117</v>
      </c>
      <c r="G62" s="21">
        <f t="shared" si="3"/>
        <v>0.03505847352640642</v>
      </c>
      <c r="H62" s="7">
        <v>124.55833333333335</v>
      </c>
      <c r="I62" s="10">
        <v>104.7</v>
      </c>
      <c r="J62" s="5">
        <f t="shared" si="4"/>
        <v>1035.8078544189468</v>
      </c>
      <c r="K62" s="3">
        <v>1290.185</v>
      </c>
      <c r="L62" s="13">
        <v>31932015</v>
      </c>
      <c r="M62" s="16">
        <f t="shared" si="7"/>
        <v>0.01832674751328525</v>
      </c>
      <c r="N62" s="5">
        <v>2.5</v>
      </c>
      <c r="O62" s="7">
        <f t="shared" si="5"/>
        <v>32437.910805783686</v>
      </c>
    </row>
    <row r="63" spans="1:15" ht="12.75">
      <c r="A63" s="1">
        <v>2005</v>
      </c>
      <c r="B63" s="18">
        <v>47.30583333333334</v>
      </c>
      <c r="C63" s="3">
        <v>188.722</v>
      </c>
      <c r="D63" s="18">
        <v>308.4193333333333</v>
      </c>
      <c r="E63" s="5">
        <v>366.91</v>
      </c>
      <c r="F63" s="5">
        <f t="shared" si="2"/>
        <v>28.99061074215653</v>
      </c>
      <c r="G63" s="21">
        <f t="shared" si="3"/>
        <v>0.034493926633489505</v>
      </c>
      <c r="H63" s="7">
        <v>127.34166666666665</v>
      </c>
      <c r="I63" s="10">
        <v>107</v>
      </c>
      <c r="J63" s="5">
        <f t="shared" si="4"/>
        <v>1076.9648583207904</v>
      </c>
      <c r="K63" s="3">
        <v>1371.425</v>
      </c>
      <c r="L63" s="13">
        <v>32258137.5</v>
      </c>
      <c r="M63" s="16">
        <f t="shared" si="7"/>
        <v>0.02234562119488836</v>
      </c>
      <c r="N63" s="5">
        <v>2.9166666666666665</v>
      </c>
      <c r="O63" s="7">
        <f t="shared" si="5"/>
        <v>33385.83507249265</v>
      </c>
    </row>
    <row r="64" spans="1:15" ht="12.75">
      <c r="A64" s="1">
        <v>2006</v>
      </c>
      <c r="B64" s="18">
        <v>49.623916666666666</v>
      </c>
      <c r="C64" s="3">
        <v>215.345</v>
      </c>
      <c r="D64" s="18">
        <v>335.3395</v>
      </c>
      <c r="E64" s="5">
        <v>403.777</v>
      </c>
      <c r="F64" s="5">
        <f t="shared" si="2"/>
        <v>29.145361695553387</v>
      </c>
      <c r="G64" s="21">
        <f t="shared" si="3"/>
        <v>0.03431077680372609</v>
      </c>
      <c r="H64" s="7">
        <v>129.9</v>
      </c>
      <c r="I64" s="10">
        <v>109.1</v>
      </c>
      <c r="J64" s="5">
        <f t="shared" si="4"/>
        <v>1113.4003079291763</v>
      </c>
      <c r="K64" s="3">
        <v>1446.307</v>
      </c>
      <c r="L64" s="13">
        <v>32532462</v>
      </c>
      <c r="M64" s="16">
        <f t="shared" si="7"/>
        <v>0.02009030822590159</v>
      </c>
      <c r="N64" s="5">
        <v>4.3125</v>
      </c>
      <c r="O64" s="7">
        <f t="shared" si="5"/>
        <v>34224.28674255199</v>
      </c>
    </row>
    <row r="65" spans="1:15" ht="12.75">
      <c r="A65" s="19">
        <v>2007</v>
      </c>
      <c r="B65" s="18">
        <v>52.1663333333333</v>
      </c>
      <c r="C65" s="18">
        <f>(B65/B64)*C64</f>
        <v>226.3779202904512</v>
      </c>
      <c r="D65" s="18">
        <f>(C65/C64)*D64</f>
        <v>352.5201820392382</v>
      </c>
      <c r="E65" s="5">
        <v>431.645</v>
      </c>
      <c r="F65" s="5">
        <f t="shared" si="2"/>
        <v>29.385695755244463</v>
      </c>
      <c r="G65" s="21">
        <f t="shared" si="3"/>
        <v>0.034030162441245924</v>
      </c>
      <c r="H65" s="7">
        <v>131.65</v>
      </c>
      <c r="I65" s="10">
        <v>111.5</v>
      </c>
      <c r="J65" s="5">
        <f t="shared" si="4"/>
        <v>1164.408659323965</v>
      </c>
      <c r="K65" s="3">
        <v>1532.944</v>
      </c>
      <c r="L65" s="13">
        <v>32881904</v>
      </c>
      <c r="M65" s="16">
        <f t="shared" si="7"/>
        <v>0.013471901462663586</v>
      </c>
      <c r="N65" s="5">
        <v>4.604166666666667</v>
      </c>
      <c r="O65" s="7">
        <f t="shared" si="5"/>
        <v>35411.838053050844</v>
      </c>
    </row>
    <row r="66" spans="1:15" ht="12.75">
      <c r="A66" s="1">
        <v>2008</v>
      </c>
      <c r="B66" s="18">
        <v>54.4343333333333</v>
      </c>
      <c r="C66" s="25" t="s">
        <v>1032</v>
      </c>
      <c r="D66" s="25" t="s">
        <v>1032</v>
      </c>
      <c r="E66">
        <v>488.047</v>
      </c>
      <c r="F66" s="5">
        <f t="shared" si="2"/>
        <v>29.39470187320504</v>
      </c>
      <c r="G66" s="21">
        <f t="shared" si="3"/>
        <v>0.03401973608419405</v>
      </c>
      <c r="H66" s="7">
        <f>I66*1.19</f>
        <v>135.779</v>
      </c>
      <c r="I66" s="10">
        <v>114.1</v>
      </c>
      <c r="J66" s="5">
        <f t="shared" si="4"/>
        <v>1178.4451203794401</v>
      </c>
      <c r="K66" s="3">
        <v>1600.081</v>
      </c>
      <c r="L66" s="13">
        <v>33260314</v>
      </c>
      <c r="M66" s="16">
        <f t="shared" si="7"/>
        <v>0.03136346372958595</v>
      </c>
      <c r="N66" s="20">
        <v>3.2083333333333335</v>
      </c>
      <c r="O66" s="7">
        <f t="shared" si="5"/>
        <v>35430.96798122351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D181"/>
  <sheetViews>
    <sheetView zoomScalePageLayoutView="0" workbookViewId="0" topLeftCell="A1">
      <pane xSplit="1" ySplit="2" topLeftCell="B1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1" sqref="D181"/>
    </sheetView>
  </sheetViews>
  <sheetFormatPr defaultColWidth="9.140625" defaultRowHeight="12.75"/>
  <sheetData>
    <row r="1" ht="12.75">
      <c r="C1" s="1" t="s">
        <v>961</v>
      </c>
    </row>
    <row r="3" spans="1:4" ht="12.75">
      <c r="A3" t="s">
        <v>797</v>
      </c>
      <c r="D3" s="10">
        <v>5</v>
      </c>
    </row>
    <row r="4" spans="1:4" ht="12.75">
      <c r="A4" t="s">
        <v>798</v>
      </c>
      <c r="D4" s="10">
        <v>5.25</v>
      </c>
    </row>
    <row r="5" spans="1:4" ht="12.75">
      <c r="A5" t="s">
        <v>799</v>
      </c>
      <c r="D5" s="10">
        <v>5.5</v>
      </c>
    </row>
    <row r="6" spans="1:4" ht="12.75">
      <c r="A6" t="s">
        <v>800</v>
      </c>
      <c r="D6" s="10">
        <v>5.5</v>
      </c>
    </row>
    <row r="7" spans="1:4" ht="12.75">
      <c r="A7" t="s">
        <v>801</v>
      </c>
      <c r="D7" s="10">
        <v>6</v>
      </c>
    </row>
    <row r="8" spans="1:4" ht="12.75">
      <c r="A8" t="s">
        <v>802</v>
      </c>
      <c r="D8" s="10">
        <v>6</v>
      </c>
    </row>
    <row r="9" spans="1:4" ht="12.75">
      <c r="A9" t="s">
        <v>803</v>
      </c>
      <c r="D9" s="10">
        <v>6</v>
      </c>
    </row>
    <row r="10" spans="1:4" ht="12.75">
      <c r="A10" t="s">
        <v>804</v>
      </c>
      <c r="D10" s="10">
        <v>6</v>
      </c>
    </row>
    <row r="11" spans="1:4" ht="12.75">
      <c r="A11" t="s">
        <v>805</v>
      </c>
      <c r="D11" s="10">
        <v>6</v>
      </c>
    </row>
    <row r="12" spans="1:4" ht="12.75">
      <c r="A12" t="s">
        <v>806</v>
      </c>
      <c r="D12" s="10">
        <v>6</v>
      </c>
    </row>
    <row r="13" spans="1:4" ht="12.75">
      <c r="A13" t="s">
        <v>807</v>
      </c>
      <c r="D13" s="10">
        <v>6</v>
      </c>
    </row>
    <row r="14" spans="1:4" ht="12.75">
      <c r="A14" t="s">
        <v>808</v>
      </c>
      <c r="D14" s="10">
        <v>6</v>
      </c>
    </row>
    <row r="15" ht="12.75">
      <c r="D15" s="10"/>
    </row>
    <row r="16" spans="1:4" ht="12.75">
      <c r="A16" s="1" t="s">
        <v>809</v>
      </c>
      <c r="D16" s="10">
        <f>AVERAGE(D3:D15)</f>
        <v>5.770833333333333</v>
      </c>
    </row>
    <row r="17" ht="12.75">
      <c r="D17" s="10"/>
    </row>
    <row r="18" spans="1:4" ht="12.75">
      <c r="A18" t="s">
        <v>810</v>
      </c>
      <c r="D18" s="10">
        <v>5.75</v>
      </c>
    </row>
    <row r="19" spans="1:4" ht="12.75">
      <c r="A19" t="s">
        <v>811</v>
      </c>
      <c r="D19" s="10">
        <v>5.75</v>
      </c>
    </row>
    <row r="20" spans="1:4" ht="12.75">
      <c r="A20" t="s">
        <v>812</v>
      </c>
      <c r="D20" s="10">
        <v>5.25</v>
      </c>
    </row>
    <row r="21" spans="1:4" ht="12.75">
      <c r="A21" t="s">
        <v>813</v>
      </c>
      <c r="D21" s="10">
        <v>5</v>
      </c>
    </row>
    <row r="22" spans="1:4" ht="12.75">
      <c r="A22" t="s">
        <v>814</v>
      </c>
      <c r="D22" s="10">
        <v>4.75</v>
      </c>
    </row>
    <row r="23" spans="1:4" ht="12.75">
      <c r="A23" t="s">
        <v>815</v>
      </c>
      <c r="D23" s="10">
        <v>4.75</v>
      </c>
    </row>
    <row r="24" spans="1:4" ht="12.75">
      <c r="A24" t="s">
        <v>816</v>
      </c>
      <c r="D24" s="10">
        <v>4.5</v>
      </c>
    </row>
    <row r="25" spans="1:4" ht="12.75">
      <c r="A25" t="s">
        <v>817</v>
      </c>
      <c r="D25" s="10">
        <v>4.25</v>
      </c>
    </row>
    <row r="26" spans="1:4" ht="12.75">
      <c r="A26" t="s">
        <v>818</v>
      </c>
      <c r="D26" s="10">
        <v>3.75</v>
      </c>
    </row>
    <row r="27" spans="1:4" ht="12.75">
      <c r="A27" t="s">
        <v>819</v>
      </c>
      <c r="D27" s="10">
        <v>3</v>
      </c>
    </row>
    <row r="28" spans="1:4" ht="12.75">
      <c r="A28" t="s">
        <v>820</v>
      </c>
      <c r="D28" s="10">
        <v>2.5</v>
      </c>
    </row>
    <row r="29" spans="1:4" ht="12.75">
      <c r="A29" t="s">
        <v>821</v>
      </c>
      <c r="D29" s="10">
        <v>2.5</v>
      </c>
    </row>
    <row r="30" ht="12.75">
      <c r="D30" s="10"/>
    </row>
    <row r="31" spans="1:4" ht="12.75">
      <c r="A31" s="1" t="s">
        <v>822</v>
      </c>
      <c r="D31" s="10">
        <f>AVERAGE(D18:D30)</f>
        <v>4.3125</v>
      </c>
    </row>
    <row r="32" ht="12.75">
      <c r="D32" s="10"/>
    </row>
    <row r="33" spans="1:4" ht="12.75">
      <c r="A33" t="s">
        <v>824</v>
      </c>
      <c r="D33" s="10">
        <v>2.25</v>
      </c>
    </row>
    <row r="34" spans="1:4" ht="12.75">
      <c r="A34" t="s">
        <v>825</v>
      </c>
      <c r="D34" s="10">
        <v>2.25</v>
      </c>
    </row>
    <row r="35" spans="1:4" ht="12.75">
      <c r="A35" t="s">
        <v>826</v>
      </c>
      <c r="D35" s="10">
        <v>2.25</v>
      </c>
    </row>
    <row r="36" spans="1:4" ht="12.75">
      <c r="A36" t="s">
        <v>827</v>
      </c>
      <c r="D36" s="10">
        <v>2.5</v>
      </c>
    </row>
    <row r="37" spans="1:4" ht="12.75">
      <c r="A37" t="s">
        <v>828</v>
      </c>
      <c r="D37" s="10">
        <v>2.5</v>
      </c>
    </row>
    <row r="38" spans="1:4" ht="12.75">
      <c r="A38" t="s">
        <v>829</v>
      </c>
      <c r="D38" s="10">
        <v>2.75</v>
      </c>
    </row>
    <row r="39" spans="1:4" ht="12.75">
      <c r="A39" t="s">
        <v>830</v>
      </c>
      <c r="D39" s="10">
        <v>3</v>
      </c>
    </row>
    <row r="40" spans="1:4" ht="12.75">
      <c r="A40" t="s">
        <v>831</v>
      </c>
      <c r="D40" s="10">
        <v>3</v>
      </c>
    </row>
    <row r="41" spans="1:4" ht="12.75">
      <c r="A41" t="s">
        <v>832</v>
      </c>
      <c r="D41" s="10">
        <v>3</v>
      </c>
    </row>
    <row r="42" spans="1:4" ht="12.75">
      <c r="A42" t="s">
        <v>833</v>
      </c>
      <c r="D42" s="10">
        <v>3</v>
      </c>
    </row>
    <row r="43" spans="1:4" ht="12.75">
      <c r="A43" t="s">
        <v>834</v>
      </c>
      <c r="D43" s="10">
        <v>3</v>
      </c>
    </row>
    <row r="44" spans="1:4" ht="12.75">
      <c r="A44" t="s">
        <v>835</v>
      </c>
      <c r="D44" s="10">
        <v>3</v>
      </c>
    </row>
    <row r="45" ht="12.75">
      <c r="D45" s="10"/>
    </row>
    <row r="46" spans="1:4" ht="12.75">
      <c r="A46" s="1" t="s">
        <v>836</v>
      </c>
      <c r="D46" s="10">
        <f>AVERAGE(D33:D45)</f>
        <v>2.7083333333333335</v>
      </c>
    </row>
    <row r="47" ht="12.75">
      <c r="D47" s="10"/>
    </row>
    <row r="48" spans="1:4" ht="12.75">
      <c r="A48" t="s">
        <v>837</v>
      </c>
      <c r="D48" s="10">
        <v>3</v>
      </c>
    </row>
    <row r="49" spans="1:4" ht="12.75">
      <c r="A49" t="s">
        <v>838</v>
      </c>
      <c r="D49" s="10">
        <v>3</v>
      </c>
    </row>
    <row r="50" spans="1:4" ht="12.75">
      <c r="A50" t="s">
        <v>839</v>
      </c>
      <c r="D50" s="10">
        <v>3.25</v>
      </c>
    </row>
    <row r="51" spans="1:4" ht="12.75">
      <c r="A51" t="s">
        <v>840</v>
      </c>
      <c r="D51" s="10">
        <v>3.5</v>
      </c>
    </row>
    <row r="52" spans="1:4" ht="12.75">
      <c r="A52" t="s">
        <v>841</v>
      </c>
      <c r="D52" s="10">
        <v>3.5</v>
      </c>
    </row>
    <row r="53" spans="1:4" ht="12.75">
      <c r="A53" t="s">
        <v>842</v>
      </c>
      <c r="D53" s="10">
        <v>3.5</v>
      </c>
    </row>
    <row r="54" spans="1:4" ht="12.75">
      <c r="A54" t="s">
        <v>843</v>
      </c>
      <c r="D54" s="10">
        <v>3.25</v>
      </c>
    </row>
    <row r="55" spans="1:4" ht="12.75">
      <c r="A55" t="s">
        <v>844</v>
      </c>
      <c r="D55" s="10">
        <v>3.25</v>
      </c>
    </row>
    <row r="56" spans="1:4" ht="12.75">
      <c r="A56" t="s">
        <v>845</v>
      </c>
      <c r="D56" s="10">
        <v>3</v>
      </c>
    </row>
    <row r="57" spans="1:4" ht="12.75">
      <c r="A57" t="s">
        <v>846</v>
      </c>
      <c r="D57" s="10">
        <v>3</v>
      </c>
    </row>
    <row r="58" spans="1:4" ht="12.75">
      <c r="A58" t="s">
        <v>847</v>
      </c>
      <c r="D58" s="10">
        <v>3</v>
      </c>
    </row>
    <row r="59" spans="1:4" ht="12.75">
      <c r="A59" t="s">
        <v>848</v>
      </c>
      <c r="D59" s="10">
        <v>3</v>
      </c>
    </row>
    <row r="60" ht="12.75">
      <c r="D60" s="10"/>
    </row>
    <row r="61" spans="1:4" ht="12.75">
      <c r="A61" s="1" t="s">
        <v>849</v>
      </c>
      <c r="D61" s="10">
        <f>AVERAGE(D48:D60)</f>
        <v>3.1875</v>
      </c>
    </row>
    <row r="62" ht="12.75">
      <c r="D62" s="10"/>
    </row>
    <row r="63" spans="1:4" ht="12.75">
      <c r="A63" t="s">
        <v>850</v>
      </c>
      <c r="D63" s="10">
        <v>2.75</v>
      </c>
    </row>
    <row r="64" spans="1:4" ht="12.75">
      <c r="A64" t="s">
        <v>851</v>
      </c>
      <c r="D64" s="10">
        <v>2.75</v>
      </c>
    </row>
    <row r="65" spans="1:4" ht="12.75">
      <c r="A65" t="s">
        <v>852</v>
      </c>
      <c r="D65" s="10">
        <v>2.5</v>
      </c>
    </row>
    <row r="66" spans="1:4" ht="12.75">
      <c r="A66" t="s">
        <v>853</v>
      </c>
      <c r="D66" s="10">
        <v>2.25</v>
      </c>
    </row>
    <row r="67" spans="1:4" ht="12.75">
      <c r="A67" t="s">
        <v>854</v>
      </c>
      <c r="D67" s="10">
        <v>2.25</v>
      </c>
    </row>
    <row r="68" spans="1:4" ht="12.75">
      <c r="A68" t="s">
        <v>855</v>
      </c>
      <c r="D68" s="10">
        <v>2.25</v>
      </c>
    </row>
    <row r="69" spans="1:4" ht="12.75">
      <c r="A69" t="s">
        <v>856</v>
      </c>
      <c r="D69" s="10">
        <v>2.25</v>
      </c>
    </row>
    <row r="70" spans="1:4" ht="12.75">
      <c r="A70" t="s">
        <v>857</v>
      </c>
      <c r="D70" s="10">
        <v>2.25</v>
      </c>
    </row>
    <row r="71" spans="1:4" ht="12.75">
      <c r="A71" t="s">
        <v>858</v>
      </c>
      <c r="D71" s="10">
        <v>2.5</v>
      </c>
    </row>
    <row r="72" spans="1:4" ht="12.75">
      <c r="A72" t="s">
        <v>859</v>
      </c>
      <c r="D72" s="10">
        <v>2.75</v>
      </c>
    </row>
    <row r="73" spans="1:4" ht="12.75">
      <c r="A73" t="s">
        <v>860</v>
      </c>
      <c r="D73" s="10">
        <v>2.75</v>
      </c>
    </row>
    <row r="74" spans="1:4" ht="12.75">
      <c r="A74" t="s">
        <v>861</v>
      </c>
      <c r="D74" s="10">
        <v>2.75</v>
      </c>
    </row>
    <row r="75" ht="12.75">
      <c r="D75" s="10"/>
    </row>
    <row r="76" spans="1:4" ht="12.75">
      <c r="A76" s="1" t="s">
        <v>862</v>
      </c>
      <c r="D76" s="10">
        <f>AVERAGE(D63:D75)</f>
        <v>2.5</v>
      </c>
    </row>
    <row r="77" ht="12.75">
      <c r="D77" s="10"/>
    </row>
    <row r="78" spans="1:4" ht="12.75">
      <c r="A78" t="s">
        <v>863</v>
      </c>
      <c r="D78" s="10">
        <v>2.75</v>
      </c>
    </row>
    <row r="79" spans="1:4" ht="12.75">
      <c r="A79" t="s">
        <v>864</v>
      </c>
      <c r="D79" s="10">
        <v>2.75</v>
      </c>
    </row>
    <row r="80" spans="1:4" ht="12.75">
      <c r="A80" t="s">
        <v>865</v>
      </c>
      <c r="D80" s="10">
        <v>2.75</v>
      </c>
    </row>
    <row r="81" spans="1:4" ht="12.75">
      <c r="A81" t="s">
        <v>866</v>
      </c>
      <c r="D81" s="10">
        <v>2.75</v>
      </c>
    </row>
    <row r="82" spans="1:4" ht="12.75">
      <c r="A82" t="s">
        <v>867</v>
      </c>
      <c r="D82" s="10">
        <v>2.75</v>
      </c>
    </row>
    <row r="83" spans="1:4" ht="12.75">
      <c r="A83" t="s">
        <v>868</v>
      </c>
      <c r="D83" s="10">
        <v>2.75</v>
      </c>
    </row>
    <row r="84" spans="1:4" ht="12.75">
      <c r="A84" t="s">
        <v>869</v>
      </c>
      <c r="D84" s="10">
        <v>2.75</v>
      </c>
    </row>
    <row r="85" spans="1:4" ht="12.75">
      <c r="A85" t="s">
        <v>870</v>
      </c>
      <c r="D85" s="10">
        <v>2.75</v>
      </c>
    </row>
    <row r="86" spans="1:4" ht="12.75">
      <c r="A86" t="s">
        <v>871</v>
      </c>
      <c r="D86" s="10">
        <v>3</v>
      </c>
    </row>
    <row r="87" spans="1:4" ht="12.75">
      <c r="A87" t="s">
        <v>872</v>
      </c>
      <c r="D87" s="10">
        <v>3.25</v>
      </c>
    </row>
    <row r="88" spans="1:4" ht="12.75">
      <c r="A88" t="s">
        <v>873</v>
      </c>
      <c r="D88" s="10">
        <v>3.25</v>
      </c>
    </row>
    <row r="89" spans="1:4" ht="12.75">
      <c r="A89" t="s">
        <v>874</v>
      </c>
      <c r="D89" s="10">
        <v>3.5</v>
      </c>
    </row>
    <row r="90" ht="12.75">
      <c r="D90" s="10"/>
    </row>
    <row r="91" spans="1:4" ht="12.75">
      <c r="A91" s="1" t="s">
        <v>875</v>
      </c>
      <c r="D91" s="10">
        <f>AVERAGE(D78:D90)</f>
        <v>2.9166666666666665</v>
      </c>
    </row>
    <row r="92" ht="12.75">
      <c r="D92" s="10"/>
    </row>
    <row r="93" spans="1:4" ht="12.75">
      <c r="A93" t="s">
        <v>876</v>
      </c>
      <c r="D93" s="10">
        <v>3.75</v>
      </c>
    </row>
    <row r="94" spans="1:4" ht="12.75">
      <c r="A94" t="s">
        <v>877</v>
      </c>
      <c r="D94" s="10">
        <v>3.75</v>
      </c>
    </row>
    <row r="95" spans="1:4" ht="12.75">
      <c r="A95" t="s">
        <v>878</v>
      </c>
      <c r="D95" s="10">
        <v>4</v>
      </c>
    </row>
    <row r="96" spans="1:4" ht="12.75">
      <c r="A96" t="s">
        <v>879</v>
      </c>
      <c r="D96" s="10">
        <v>4.25</v>
      </c>
    </row>
    <row r="97" spans="1:4" ht="12.75">
      <c r="A97" t="s">
        <v>880</v>
      </c>
      <c r="D97" s="10">
        <v>4.5</v>
      </c>
    </row>
    <row r="98" spans="1:4" ht="12.75">
      <c r="A98" t="s">
        <v>881</v>
      </c>
      <c r="D98" s="10">
        <v>4.5</v>
      </c>
    </row>
    <row r="99" spans="1:4" ht="12.75">
      <c r="A99" t="s">
        <v>882</v>
      </c>
      <c r="D99" s="10">
        <v>4.5</v>
      </c>
    </row>
    <row r="100" spans="1:4" ht="12.75">
      <c r="A100" t="s">
        <v>883</v>
      </c>
      <c r="D100" s="10">
        <v>4.5</v>
      </c>
    </row>
    <row r="101" spans="1:4" ht="12.75">
      <c r="A101" t="s">
        <v>884</v>
      </c>
      <c r="D101" s="10">
        <v>4.5</v>
      </c>
    </row>
    <row r="102" spans="1:4" ht="12.75">
      <c r="A102" t="s">
        <v>885</v>
      </c>
      <c r="D102" s="10">
        <v>4.5</v>
      </c>
    </row>
    <row r="103" spans="1:4" ht="12.75">
      <c r="A103" t="s">
        <v>886</v>
      </c>
      <c r="D103" s="10">
        <v>4.5</v>
      </c>
    </row>
    <row r="104" spans="1:4" ht="12.75">
      <c r="A104" t="s">
        <v>887</v>
      </c>
      <c r="D104" s="10">
        <v>4.5</v>
      </c>
    </row>
    <row r="105" ht="12.75">
      <c r="D105" s="10"/>
    </row>
    <row r="106" spans="1:4" ht="12.75">
      <c r="A106" s="1" t="s">
        <v>888</v>
      </c>
      <c r="D106" s="10">
        <f>AVERAGE(D93:D105)</f>
        <v>4.3125</v>
      </c>
    </row>
    <row r="107" ht="12.75">
      <c r="D107" s="10"/>
    </row>
    <row r="108" spans="1:4" ht="12.75">
      <c r="A108" t="s">
        <v>889</v>
      </c>
      <c r="D108" s="10">
        <v>4.5</v>
      </c>
    </row>
    <row r="109" spans="1:4" ht="12.75">
      <c r="A109" t="s">
        <v>890</v>
      </c>
      <c r="D109" s="10">
        <v>4.5</v>
      </c>
    </row>
    <row r="110" spans="1:4" ht="12.75">
      <c r="A110" t="s">
        <v>891</v>
      </c>
      <c r="D110" s="10">
        <v>4.5</v>
      </c>
    </row>
    <row r="111" spans="1:4" ht="12.75">
      <c r="A111" t="s">
        <v>892</v>
      </c>
      <c r="D111" s="10">
        <v>4.5</v>
      </c>
    </row>
    <row r="112" spans="1:4" ht="12.75">
      <c r="A112" t="s">
        <v>893</v>
      </c>
      <c r="D112" s="10">
        <v>4.5</v>
      </c>
    </row>
    <row r="113" spans="1:4" ht="12.75">
      <c r="A113" t="s">
        <v>894</v>
      </c>
      <c r="D113" s="10">
        <v>4.5</v>
      </c>
    </row>
    <row r="114" spans="1:4" ht="12.75">
      <c r="A114" t="s">
        <v>895</v>
      </c>
      <c r="D114" s="10">
        <v>4.75</v>
      </c>
    </row>
    <row r="115" spans="1:4" ht="12.75">
      <c r="A115" t="s">
        <v>896</v>
      </c>
      <c r="D115" s="10">
        <v>4.75</v>
      </c>
    </row>
    <row r="116" spans="1:4" ht="12.75">
      <c r="A116" t="s">
        <v>897</v>
      </c>
      <c r="D116" s="10">
        <v>4.75</v>
      </c>
    </row>
    <row r="117" spans="1:4" ht="12.75">
      <c r="A117" t="s">
        <v>898</v>
      </c>
      <c r="D117" s="10">
        <v>4.75</v>
      </c>
    </row>
    <row r="118" spans="1:4" ht="12.75">
      <c r="A118" t="s">
        <v>899</v>
      </c>
      <c r="D118" s="10">
        <v>4.75</v>
      </c>
    </row>
    <row r="119" spans="1:4" ht="12.75">
      <c r="A119" t="s">
        <v>900</v>
      </c>
      <c r="D119" s="10">
        <v>4.5</v>
      </c>
    </row>
    <row r="120" ht="12.75">
      <c r="D120" s="10"/>
    </row>
    <row r="121" spans="1:4" ht="12.75">
      <c r="A121" s="1" t="s">
        <v>901</v>
      </c>
      <c r="D121" s="10">
        <f>AVERAGE(D108:D120)</f>
        <v>4.604166666666667</v>
      </c>
    </row>
    <row r="122" ht="12.75">
      <c r="D122" s="10"/>
    </row>
    <row r="123" spans="1:4" ht="12.75">
      <c r="A123" t="s">
        <v>902</v>
      </c>
      <c r="D123" s="10">
        <v>4.25</v>
      </c>
    </row>
    <row r="124" spans="1:4" ht="12.75">
      <c r="A124" t="s">
        <v>903</v>
      </c>
      <c r="D124" s="10">
        <v>4.25</v>
      </c>
    </row>
    <row r="125" spans="1:4" ht="12.75">
      <c r="A125" t="s">
        <v>904</v>
      </c>
      <c r="D125" s="10">
        <v>3.75</v>
      </c>
    </row>
    <row r="126" spans="1:4" ht="12.75">
      <c r="A126" t="s">
        <v>905</v>
      </c>
      <c r="D126" s="10">
        <v>3.25</v>
      </c>
    </row>
    <row r="127" spans="1:4" ht="12.75">
      <c r="A127" t="s">
        <v>906</v>
      </c>
      <c r="D127" s="10">
        <v>3.25</v>
      </c>
    </row>
    <row r="128" spans="1:4" ht="12.75">
      <c r="A128" t="s">
        <v>907</v>
      </c>
      <c r="D128" s="10">
        <v>3.25</v>
      </c>
    </row>
    <row r="129" spans="1:4" ht="12.75">
      <c r="A129" t="s">
        <v>908</v>
      </c>
      <c r="D129" s="10">
        <v>3.25</v>
      </c>
    </row>
    <row r="130" spans="1:4" ht="12.75">
      <c r="A130" t="s">
        <v>909</v>
      </c>
      <c r="D130" s="10">
        <v>3.25</v>
      </c>
    </row>
    <row r="131" spans="1:4" ht="12.75">
      <c r="A131" t="s">
        <v>910</v>
      </c>
      <c r="D131" s="10">
        <v>3.25</v>
      </c>
    </row>
    <row r="132" spans="1:4" ht="12.75">
      <c r="A132" t="s">
        <v>911</v>
      </c>
      <c r="D132" s="10">
        <v>2.5</v>
      </c>
    </row>
    <row r="133" spans="1:4" ht="12.75">
      <c r="A133" t="s">
        <v>912</v>
      </c>
      <c r="D133" s="10">
        <v>2.5</v>
      </c>
    </row>
    <row r="134" spans="1:4" ht="12.75">
      <c r="A134" t="s">
        <v>913</v>
      </c>
      <c r="D134" s="10">
        <v>1.75</v>
      </c>
    </row>
    <row r="135" ht="12.75">
      <c r="D135" s="10"/>
    </row>
    <row r="136" spans="1:4" ht="12.75">
      <c r="A136" s="1" t="s">
        <v>914</v>
      </c>
      <c r="D136" s="10">
        <f>AVERAGE(D123:D135)</f>
        <v>3.2083333333333335</v>
      </c>
    </row>
    <row r="137" ht="12.75">
      <c r="D137" s="10"/>
    </row>
    <row r="138" spans="1:4" ht="12.75">
      <c r="A138" t="s">
        <v>915</v>
      </c>
      <c r="D138" s="10">
        <v>1.25</v>
      </c>
    </row>
    <row r="139" spans="1:4" ht="12.75">
      <c r="A139" t="s">
        <v>916</v>
      </c>
      <c r="D139" s="10">
        <v>1.25</v>
      </c>
    </row>
    <row r="140" spans="1:4" ht="12.75">
      <c r="A140" t="s">
        <v>917</v>
      </c>
      <c r="D140" s="10">
        <v>0.75</v>
      </c>
    </row>
    <row r="141" spans="1:4" ht="12.75">
      <c r="A141" t="s">
        <v>918</v>
      </c>
      <c r="D141" s="10">
        <v>0.5</v>
      </c>
    </row>
    <row r="142" spans="1:4" ht="12.75">
      <c r="A142" t="s">
        <v>919</v>
      </c>
      <c r="D142" s="10">
        <v>0.5</v>
      </c>
    </row>
    <row r="143" spans="1:4" ht="12.75">
      <c r="A143" t="s">
        <v>920</v>
      </c>
      <c r="D143" s="10">
        <v>0.5</v>
      </c>
    </row>
    <row r="144" spans="1:4" ht="12.75">
      <c r="A144" t="s">
        <v>921</v>
      </c>
      <c r="D144" s="10">
        <v>0.5</v>
      </c>
    </row>
    <row r="145" spans="1:4" ht="12.75">
      <c r="A145" t="s">
        <v>922</v>
      </c>
      <c r="D145" s="10">
        <v>0.5</v>
      </c>
    </row>
    <row r="146" spans="1:4" ht="12.75">
      <c r="A146" t="s">
        <v>923</v>
      </c>
      <c r="D146" s="10">
        <v>0.5</v>
      </c>
    </row>
    <row r="147" spans="1:4" ht="12.75">
      <c r="A147" t="s">
        <v>924</v>
      </c>
      <c r="D147" s="10">
        <v>0.5</v>
      </c>
    </row>
    <row r="148" spans="1:4" ht="12.75">
      <c r="A148" t="s">
        <v>925</v>
      </c>
      <c r="D148" s="10">
        <v>0.5</v>
      </c>
    </row>
    <row r="149" spans="1:4" ht="12.75">
      <c r="A149" t="s">
        <v>926</v>
      </c>
      <c r="D149" s="10">
        <v>0.5</v>
      </c>
    </row>
    <row r="150" ht="12.75">
      <c r="D150" s="10"/>
    </row>
    <row r="151" spans="1:4" ht="12.75">
      <c r="A151" s="1" t="s">
        <v>927</v>
      </c>
      <c r="D151" s="10">
        <f>AVERAGE(D138:D150)</f>
        <v>0.6458333333333334</v>
      </c>
    </row>
    <row r="152" ht="12.75">
      <c r="D152" s="10"/>
    </row>
    <row r="153" spans="1:4" ht="12.75">
      <c r="A153" t="s">
        <v>928</v>
      </c>
      <c r="D153" s="10">
        <v>0.5</v>
      </c>
    </row>
    <row r="154" spans="1:4" ht="12.75">
      <c r="A154" t="s">
        <v>929</v>
      </c>
      <c r="D154" s="10">
        <v>0.5</v>
      </c>
    </row>
    <row r="155" spans="1:4" ht="12.75">
      <c r="A155" t="s">
        <v>930</v>
      </c>
      <c r="D155" s="10">
        <v>0.5</v>
      </c>
    </row>
    <row r="156" spans="1:4" ht="12.75">
      <c r="A156" t="s">
        <v>931</v>
      </c>
      <c r="D156" s="10">
        <v>0.5</v>
      </c>
    </row>
    <row r="157" spans="1:4" ht="12.75">
      <c r="A157" t="s">
        <v>932</v>
      </c>
      <c r="D157" s="10">
        <v>0.5</v>
      </c>
    </row>
    <row r="158" spans="1:4" ht="12.75">
      <c r="A158" t="s">
        <v>933</v>
      </c>
      <c r="D158" s="10">
        <v>0.75</v>
      </c>
    </row>
    <row r="159" spans="1:4" ht="12.75">
      <c r="A159" t="s">
        <v>934</v>
      </c>
      <c r="D159" s="10">
        <v>1</v>
      </c>
    </row>
    <row r="160" spans="1:4" ht="12.75">
      <c r="A160" t="s">
        <v>935</v>
      </c>
      <c r="D160" s="10">
        <v>1</v>
      </c>
    </row>
    <row r="161" spans="1:4" ht="12.75">
      <c r="A161" t="s">
        <v>936</v>
      </c>
      <c r="D161" s="10">
        <v>1.25</v>
      </c>
    </row>
    <row r="162" spans="1:4" ht="12.75">
      <c r="A162" t="s">
        <v>937</v>
      </c>
      <c r="D162" s="10">
        <v>1.25</v>
      </c>
    </row>
    <row r="163" spans="1:4" ht="12.75">
      <c r="A163" t="s">
        <v>938</v>
      </c>
      <c r="D163" s="10">
        <v>1.25</v>
      </c>
    </row>
    <row r="164" spans="1:4" ht="12.75">
      <c r="A164" t="s">
        <v>939</v>
      </c>
      <c r="D164" s="10">
        <v>1.25</v>
      </c>
    </row>
    <row r="165" ht="12.75">
      <c r="D165" s="10"/>
    </row>
    <row r="166" spans="1:4" ht="12.75">
      <c r="A166" s="1" t="s">
        <v>940</v>
      </c>
      <c r="D166" s="10">
        <f>AVERAGE(D153:D165)</f>
        <v>0.8541666666666666</v>
      </c>
    </row>
    <row r="167" ht="12.75">
      <c r="D167" s="10"/>
    </row>
    <row r="168" spans="1:4" ht="12.75">
      <c r="A168" t="s">
        <v>941</v>
      </c>
      <c r="D168" s="10">
        <v>1.25</v>
      </c>
    </row>
    <row r="169" spans="1:4" ht="12.75">
      <c r="A169" t="s">
        <v>942</v>
      </c>
      <c r="D169" s="10">
        <v>1.25</v>
      </c>
    </row>
    <row r="170" spans="1:4" ht="12.75">
      <c r="A170" t="s">
        <v>943</v>
      </c>
      <c r="D170" s="10">
        <v>1.25</v>
      </c>
    </row>
    <row r="171" spans="1:4" ht="12.75">
      <c r="A171" t="s">
        <v>944</v>
      </c>
      <c r="D171" s="10">
        <v>1.25</v>
      </c>
    </row>
    <row r="172" spans="1:4" ht="12.75">
      <c r="A172" t="s">
        <v>945</v>
      </c>
      <c r="D172" s="10">
        <v>1.25</v>
      </c>
    </row>
    <row r="173" spans="1:4" ht="12.75">
      <c r="A173" t="s">
        <v>946</v>
      </c>
      <c r="D173" s="10">
        <v>1.25</v>
      </c>
    </row>
    <row r="174" spans="1:4" ht="12.75">
      <c r="A174" t="s">
        <v>947</v>
      </c>
      <c r="D174" s="10">
        <v>1.25</v>
      </c>
    </row>
    <row r="175" spans="1:4" ht="12.75">
      <c r="A175" t="s">
        <v>948</v>
      </c>
      <c r="D175" s="10">
        <v>1.25</v>
      </c>
    </row>
    <row r="176" spans="1:4" ht="12.75">
      <c r="A176" t="s">
        <v>949</v>
      </c>
      <c r="D176" s="10">
        <v>1.25</v>
      </c>
    </row>
    <row r="177" spans="1:4" ht="12.75">
      <c r="A177" t="s">
        <v>950</v>
      </c>
      <c r="D177" s="10">
        <v>1.25</v>
      </c>
    </row>
    <row r="178" spans="1:4" ht="12.75">
      <c r="A178" t="s">
        <v>951</v>
      </c>
      <c r="D178" s="10">
        <v>1.25</v>
      </c>
    </row>
    <row r="179" spans="1:4" ht="12.75">
      <c r="A179" t="s">
        <v>952</v>
      </c>
      <c r="D179" s="10">
        <v>1.25</v>
      </c>
    </row>
    <row r="181" spans="1:4" ht="12.75">
      <c r="A181" s="1" t="s">
        <v>953</v>
      </c>
      <c r="D181" s="10">
        <f>AVERAGE(D168:D180)</f>
        <v>1.25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69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3" sqref="A33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1.421875" style="5" customWidth="1"/>
    <col min="4" max="4" width="8.8515625" style="0" customWidth="1"/>
    <col min="5" max="5" width="11.57421875" style="0" customWidth="1"/>
    <col min="6" max="7" width="9.7109375" style="0" customWidth="1"/>
    <col min="8" max="8" width="12.28125" style="0" customWidth="1"/>
    <col min="9" max="9" width="15.28125" style="0" customWidth="1"/>
    <col min="10" max="10" width="10.8515625" style="0" customWidth="1"/>
    <col min="11" max="11" width="11.421875" style="0" customWidth="1"/>
    <col min="12" max="12" width="9.57421875" style="0" customWidth="1"/>
    <col min="13" max="13" width="10.7109375" style="0" customWidth="1"/>
    <col min="14" max="14" width="10.28125" style="0" customWidth="1"/>
  </cols>
  <sheetData>
    <row r="1" spans="1:14" ht="12.75">
      <c r="A1" s="1"/>
      <c r="B1" s="3"/>
      <c r="C1" s="2" t="s">
        <v>1026</v>
      </c>
      <c r="E1" s="21"/>
      <c r="F1" s="7"/>
      <c r="G1" s="10"/>
      <c r="H1" s="10"/>
      <c r="I1" s="10"/>
      <c r="J1" s="3"/>
      <c r="K1" s="13"/>
      <c r="M1" s="5"/>
      <c r="N1" s="7"/>
    </row>
    <row r="2" spans="1:14" ht="12.75">
      <c r="A2" s="1"/>
      <c r="B2" s="3"/>
      <c r="D2" s="5"/>
      <c r="E2" s="21"/>
      <c r="F2" s="7"/>
      <c r="G2" s="10"/>
      <c r="J2" s="3"/>
      <c r="K2" s="13"/>
      <c r="M2" s="5"/>
      <c r="N2" s="7"/>
    </row>
    <row r="3" spans="1:14" ht="12.75">
      <c r="A3" s="1"/>
      <c r="B3" s="4" t="s">
        <v>1010</v>
      </c>
      <c r="C3" s="2" t="s">
        <v>1009</v>
      </c>
      <c r="D3" s="6" t="s">
        <v>1059</v>
      </c>
      <c r="E3" s="22" t="s">
        <v>1006</v>
      </c>
      <c r="F3" s="8" t="s">
        <v>1043</v>
      </c>
      <c r="G3" s="11" t="s">
        <v>1044</v>
      </c>
      <c r="H3" s="11" t="s">
        <v>1061</v>
      </c>
      <c r="I3" s="11" t="s">
        <v>1061</v>
      </c>
      <c r="J3" s="6" t="s">
        <v>986</v>
      </c>
      <c r="K3" s="14" t="s">
        <v>1049</v>
      </c>
      <c r="L3" s="15" t="s">
        <v>1004</v>
      </c>
      <c r="M3" s="5"/>
      <c r="N3" s="7"/>
    </row>
    <row r="4" spans="1:14" ht="12.75">
      <c r="A4" s="1"/>
      <c r="B4" s="3"/>
      <c r="C4" s="2"/>
      <c r="D4" s="2" t="s">
        <v>10</v>
      </c>
      <c r="E4" s="23" t="s">
        <v>11</v>
      </c>
      <c r="F4" s="9"/>
      <c r="G4" s="12"/>
      <c r="H4" s="11" t="s">
        <v>7</v>
      </c>
      <c r="I4" s="17" t="s">
        <v>8</v>
      </c>
      <c r="J4" s="1" t="s">
        <v>1062</v>
      </c>
      <c r="K4" s="14"/>
      <c r="M4" s="5"/>
      <c r="N4" s="7"/>
    </row>
    <row r="5" spans="1:14" ht="12.75">
      <c r="A5" s="1"/>
      <c r="B5" s="3"/>
      <c r="C5" s="2"/>
      <c r="D5" s="2"/>
      <c r="E5" s="23"/>
      <c r="F5" s="9"/>
      <c r="G5" s="12"/>
      <c r="H5" s="12"/>
      <c r="I5" s="1"/>
      <c r="J5" s="2" t="s">
        <v>989</v>
      </c>
      <c r="K5" s="14"/>
      <c r="M5" s="5"/>
      <c r="N5" s="7"/>
    </row>
    <row r="6" spans="1:14" ht="12.75">
      <c r="A6" s="26" t="s">
        <v>1063</v>
      </c>
      <c r="B6" s="4" t="s">
        <v>1029</v>
      </c>
      <c r="C6" s="2" t="s">
        <v>1015</v>
      </c>
      <c r="D6" s="2" t="s">
        <v>1003</v>
      </c>
      <c r="E6" s="23" t="s">
        <v>966</v>
      </c>
      <c r="F6" s="9" t="s">
        <v>977</v>
      </c>
      <c r="G6" s="12" t="s">
        <v>977</v>
      </c>
      <c r="H6" s="12" t="s">
        <v>1056</v>
      </c>
      <c r="I6" s="12" t="s">
        <v>1056</v>
      </c>
      <c r="J6" s="2" t="s">
        <v>984</v>
      </c>
      <c r="K6" s="14" t="s">
        <v>967</v>
      </c>
      <c r="L6" s="15" t="s">
        <v>1047</v>
      </c>
      <c r="M6" s="2" t="s">
        <v>958</v>
      </c>
      <c r="N6" s="9" t="s">
        <v>1055</v>
      </c>
    </row>
    <row r="7" spans="1:14" ht="12.75">
      <c r="A7" s="26"/>
      <c r="B7" s="4" t="s">
        <v>1022</v>
      </c>
      <c r="C7" s="2" t="s">
        <v>989</v>
      </c>
      <c r="D7" s="2" t="s">
        <v>1060</v>
      </c>
      <c r="E7" s="23" t="s">
        <v>974</v>
      </c>
      <c r="F7" s="1" t="s">
        <v>699</v>
      </c>
      <c r="G7" s="1" t="s">
        <v>823</v>
      </c>
      <c r="H7" s="2" t="s">
        <v>4</v>
      </c>
      <c r="I7" s="2" t="s">
        <v>4</v>
      </c>
      <c r="J7" s="2" t="s">
        <v>1052</v>
      </c>
      <c r="K7" s="14" t="s">
        <v>1048</v>
      </c>
      <c r="L7" s="15" t="s">
        <v>975</v>
      </c>
      <c r="M7" s="2" t="s">
        <v>1054</v>
      </c>
      <c r="N7" s="9" t="s">
        <v>1046</v>
      </c>
    </row>
    <row r="8" spans="1:14" ht="12.75">
      <c r="A8" s="1"/>
      <c r="B8" s="4" t="s">
        <v>963</v>
      </c>
      <c r="C8" s="2"/>
      <c r="D8" s="2" t="s">
        <v>1040</v>
      </c>
      <c r="E8" s="23" t="s">
        <v>957</v>
      </c>
      <c r="F8" s="9"/>
      <c r="G8" s="12"/>
      <c r="H8" s="1" t="s">
        <v>0</v>
      </c>
      <c r="I8" s="1" t="s">
        <v>1</v>
      </c>
      <c r="J8" s="2" t="s">
        <v>964</v>
      </c>
      <c r="K8" s="1" t="s">
        <v>1001</v>
      </c>
      <c r="L8" s="15" t="s">
        <v>998</v>
      </c>
      <c r="M8" s="2" t="s">
        <v>1002</v>
      </c>
      <c r="N8" s="9" t="s">
        <v>973</v>
      </c>
    </row>
    <row r="9" spans="1:14" ht="12.75">
      <c r="A9" s="1"/>
      <c r="B9" s="4" t="s">
        <v>964</v>
      </c>
      <c r="C9" s="2" t="s">
        <v>4</v>
      </c>
      <c r="D9" s="2" t="s">
        <v>989</v>
      </c>
      <c r="E9" s="22"/>
      <c r="F9" s="1"/>
      <c r="G9" s="12"/>
      <c r="H9" s="1" t="s">
        <v>983</v>
      </c>
      <c r="I9" s="1" t="s">
        <v>983</v>
      </c>
      <c r="J9" s="2" t="s">
        <v>979</v>
      </c>
      <c r="L9" s="16"/>
      <c r="M9" s="5"/>
      <c r="N9" s="9" t="s">
        <v>995</v>
      </c>
    </row>
    <row r="10" spans="1:14" ht="12.75">
      <c r="A10" s="1"/>
      <c r="B10" s="3"/>
      <c r="C10" s="2"/>
      <c r="D10" s="2"/>
      <c r="E10" s="23"/>
      <c r="F10" s="7"/>
      <c r="G10" s="10"/>
      <c r="H10" s="1"/>
      <c r="I10" s="1"/>
      <c r="J10" s="2" t="s">
        <v>1019</v>
      </c>
      <c r="L10" s="16"/>
      <c r="M10" s="5"/>
      <c r="N10" s="9" t="s">
        <v>983</v>
      </c>
    </row>
    <row r="11" spans="1:14" ht="12.75">
      <c r="A11" s="1"/>
      <c r="B11" s="3"/>
      <c r="C11" s="2"/>
      <c r="D11" s="5"/>
      <c r="E11" s="21"/>
      <c r="F11" s="7"/>
      <c r="G11" s="10"/>
      <c r="H11" s="1"/>
      <c r="I11" s="1"/>
      <c r="J11" s="2" t="s">
        <v>1050</v>
      </c>
      <c r="L11" s="16"/>
      <c r="M11" s="5"/>
      <c r="N11" s="7"/>
    </row>
    <row r="12" spans="1:14" ht="12.75">
      <c r="A12" s="1"/>
      <c r="B12" s="3"/>
      <c r="D12" s="5"/>
      <c r="F12" s="7"/>
      <c r="G12" s="10"/>
      <c r="H12" s="1"/>
      <c r="I12" s="1"/>
      <c r="J12" s="4"/>
      <c r="L12" s="16"/>
      <c r="M12" s="5"/>
      <c r="N12" s="7"/>
    </row>
    <row r="13" spans="1:14" ht="12.75">
      <c r="A13" s="1">
        <v>1955</v>
      </c>
      <c r="B13" s="18">
        <v>2.2588333333333335</v>
      </c>
      <c r="D13" s="5"/>
      <c r="E13" s="21"/>
      <c r="F13" s="7">
        <v>16.833333333333336</v>
      </c>
      <c r="G13" s="10">
        <f aca="true" t="shared" si="0" ref="G13:G47">F13/1.19</f>
        <v>14.145658263305325</v>
      </c>
      <c r="K13" s="13">
        <v>15681250</v>
      </c>
      <c r="M13" s="5">
        <v>1.8958333333333333</v>
      </c>
      <c r="N13" s="7"/>
    </row>
    <row r="14" spans="1:14" ht="12.75">
      <c r="A14" s="1">
        <v>1956</v>
      </c>
      <c r="B14" s="18">
        <v>2.37925</v>
      </c>
      <c r="D14" s="5"/>
      <c r="E14" s="21"/>
      <c r="F14" s="7">
        <v>17.066666666666666</v>
      </c>
      <c r="G14" s="10">
        <f t="shared" si="0"/>
        <v>14.341736694677872</v>
      </c>
      <c r="K14" s="13">
        <v>16070250</v>
      </c>
      <c r="L14" s="16">
        <f aca="true" t="shared" si="1" ref="L14:L45">(F14-F13)/F13</f>
        <v>0.013861386138613705</v>
      </c>
      <c r="M14" s="5">
        <v>3.1525</v>
      </c>
      <c r="N14" s="7"/>
    </row>
    <row r="15" spans="1:14" ht="12.75">
      <c r="A15" s="1">
        <v>1957</v>
      </c>
      <c r="B15" s="18">
        <v>2.43775</v>
      </c>
      <c r="D15" s="5"/>
      <c r="E15" s="21"/>
      <c r="F15" s="7">
        <v>17.599999999999998</v>
      </c>
      <c r="G15" s="10">
        <f t="shared" si="0"/>
        <v>14.789915966386554</v>
      </c>
      <c r="K15" s="13">
        <v>16579500</v>
      </c>
      <c r="L15" s="16">
        <f t="shared" si="1"/>
        <v>0.03124999999999989</v>
      </c>
      <c r="M15" s="5">
        <v>4.0233333333333325</v>
      </c>
      <c r="N15" s="7"/>
    </row>
    <row r="16" spans="1:14" ht="12.75">
      <c r="A16" s="1">
        <v>1958</v>
      </c>
      <c r="B16" s="18">
        <v>2.5973333333333333</v>
      </c>
      <c r="D16" s="5"/>
      <c r="E16" s="21"/>
      <c r="F16" s="7">
        <v>18.04166666666666</v>
      </c>
      <c r="G16" s="10">
        <f t="shared" si="0"/>
        <v>15.161064425770304</v>
      </c>
      <c r="K16" s="13">
        <v>17062250</v>
      </c>
      <c r="L16" s="16">
        <f t="shared" si="1"/>
        <v>0.025094696969696757</v>
      </c>
      <c r="M16" s="5">
        <v>2.499166666666667</v>
      </c>
      <c r="N16" s="7"/>
    </row>
    <row r="17" spans="1:14" ht="12.75">
      <c r="A17" s="1">
        <v>1959</v>
      </c>
      <c r="B17" s="18">
        <v>2.7275833333333335</v>
      </c>
      <c r="D17" s="5"/>
      <c r="E17" s="21"/>
      <c r="F17" s="7">
        <v>18.25</v>
      </c>
      <c r="G17" s="10">
        <f t="shared" si="0"/>
        <v>15.336134453781513</v>
      </c>
      <c r="K17" s="13">
        <v>17467500</v>
      </c>
      <c r="L17" s="16">
        <f t="shared" si="1"/>
        <v>0.011547344110854835</v>
      </c>
      <c r="M17" s="5">
        <v>5.128333333333333</v>
      </c>
      <c r="N17" s="7"/>
    </row>
    <row r="18" spans="1:14" ht="12.75">
      <c r="A18" s="1">
        <v>1960</v>
      </c>
      <c r="B18" s="18">
        <v>2.75</v>
      </c>
      <c r="D18" s="5"/>
      <c r="E18" s="21"/>
      <c r="F18" s="7">
        <v>18.474999999999998</v>
      </c>
      <c r="G18" s="10">
        <f t="shared" si="0"/>
        <v>15.525210084033612</v>
      </c>
      <c r="K18" s="13">
        <v>17855250</v>
      </c>
      <c r="L18" s="16">
        <f t="shared" si="1"/>
        <v>0.012328767123287555</v>
      </c>
      <c r="M18" s="5">
        <v>3.539166666666667</v>
      </c>
      <c r="N18" s="7"/>
    </row>
    <row r="19" spans="1:14" ht="12.75">
      <c r="A19" s="1">
        <v>1961</v>
      </c>
      <c r="B19" s="18">
        <v>2.8565</v>
      </c>
      <c r="D19" s="5"/>
      <c r="E19" s="21"/>
      <c r="F19" s="7">
        <v>18.699999999999996</v>
      </c>
      <c r="G19" s="10">
        <f t="shared" si="0"/>
        <v>15.714285714285712</v>
      </c>
      <c r="H19" s="5">
        <f aca="true" t="shared" si="2" ref="H19:H50">(J19/F19)*100</f>
        <v>220.17647058823536</v>
      </c>
      <c r="I19" s="5">
        <f aca="true" t="shared" si="3" ref="I19:I50">(J19/G19)*100</f>
        <v>262.01000000000005</v>
      </c>
      <c r="J19" s="3">
        <v>41.173</v>
      </c>
      <c r="K19" s="13">
        <v>18224500</v>
      </c>
      <c r="L19" s="16">
        <f t="shared" si="1"/>
        <v>0.012178619756427492</v>
      </c>
      <c r="M19" s="5">
        <v>3.0608333333333335</v>
      </c>
      <c r="N19" s="7">
        <f aca="true" t="shared" si="4" ref="N19:N50">(I19*1000000000)/K19</f>
        <v>14376.800460917999</v>
      </c>
    </row>
    <row r="20" spans="1:14" ht="12.75">
      <c r="A20" s="1">
        <v>1962</v>
      </c>
      <c r="B20" s="18">
        <v>3.0239166666666666</v>
      </c>
      <c r="D20" s="5"/>
      <c r="E20" s="21"/>
      <c r="F20" s="7">
        <v>18.866666666666667</v>
      </c>
      <c r="G20" s="10">
        <f t="shared" si="0"/>
        <v>15.854341736694678</v>
      </c>
      <c r="H20" s="5">
        <f t="shared" si="2"/>
        <v>236.74028268551237</v>
      </c>
      <c r="I20" s="5">
        <f t="shared" si="3"/>
        <v>281.7209363957597</v>
      </c>
      <c r="J20" s="3">
        <v>44.665</v>
      </c>
      <c r="K20" s="13">
        <v>18570750</v>
      </c>
      <c r="L20" s="16">
        <f t="shared" si="1"/>
        <v>0.008912655971479756</v>
      </c>
      <c r="M20" s="5">
        <v>4.476666666666667</v>
      </c>
      <c r="N20" s="7">
        <f t="shared" si="4"/>
        <v>15170.14317654159</v>
      </c>
    </row>
    <row r="21" spans="1:14" ht="12.75">
      <c r="A21" s="1">
        <v>1963</v>
      </c>
      <c r="B21" s="18">
        <v>3.1360833333333336</v>
      </c>
      <c r="D21" s="5"/>
      <c r="E21" s="21"/>
      <c r="F21" s="7">
        <v>19.218181818181822</v>
      </c>
      <c r="G21" s="10">
        <f t="shared" si="0"/>
        <v>16.149732620320858</v>
      </c>
      <c r="H21" s="5">
        <f t="shared" si="2"/>
        <v>249.56054872280032</v>
      </c>
      <c r="I21" s="5">
        <f t="shared" si="3"/>
        <v>296.97705298013244</v>
      </c>
      <c r="J21" s="3">
        <v>47.961</v>
      </c>
      <c r="K21" s="13">
        <v>18919000</v>
      </c>
      <c r="L21" s="16">
        <f t="shared" si="1"/>
        <v>0.018631545133312107</v>
      </c>
      <c r="M21" s="5">
        <v>3.875</v>
      </c>
      <c r="N21" s="7">
        <f t="shared" si="4"/>
        <v>15697.291240558827</v>
      </c>
    </row>
    <row r="22" spans="1:14" ht="12.75">
      <c r="A22" s="1">
        <v>1964</v>
      </c>
      <c r="B22" s="18">
        <v>3.316</v>
      </c>
      <c r="D22" s="5"/>
      <c r="E22" s="21"/>
      <c r="F22" s="7">
        <v>19.566666666666663</v>
      </c>
      <c r="G22" s="10">
        <f t="shared" si="0"/>
        <v>16.442577030812323</v>
      </c>
      <c r="H22" s="5">
        <f t="shared" si="2"/>
        <v>268.56388415672916</v>
      </c>
      <c r="I22" s="5">
        <f t="shared" si="3"/>
        <v>319.5910221465077</v>
      </c>
      <c r="J22" s="3">
        <v>52.549</v>
      </c>
      <c r="K22" s="13">
        <v>19277250</v>
      </c>
      <c r="L22" s="16">
        <f t="shared" si="1"/>
        <v>0.01813308104698792</v>
      </c>
      <c r="M22" s="5">
        <v>4.041666666666667</v>
      </c>
      <c r="N22" s="7">
        <f t="shared" si="4"/>
        <v>16578.66252429718</v>
      </c>
    </row>
    <row r="23" spans="1:14" ht="12.75">
      <c r="A23" s="1">
        <v>1965</v>
      </c>
      <c r="B23" s="18">
        <v>3.5970833333333334</v>
      </c>
      <c r="D23" s="5"/>
      <c r="E23" s="21"/>
      <c r="F23" s="7">
        <v>20.025</v>
      </c>
      <c r="G23" s="10">
        <f t="shared" si="0"/>
        <v>16.827731092436974</v>
      </c>
      <c r="H23" s="5">
        <f t="shared" si="2"/>
        <v>289.28838951310865</v>
      </c>
      <c r="I23" s="5">
        <f t="shared" si="3"/>
        <v>344.25318352059924</v>
      </c>
      <c r="J23" s="3">
        <v>57.93</v>
      </c>
      <c r="K23" s="13">
        <v>19633500</v>
      </c>
      <c r="L23" s="16">
        <f t="shared" si="1"/>
        <v>0.023424190800681557</v>
      </c>
      <c r="M23" s="5">
        <v>4.291666666666667</v>
      </c>
      <c r="N23" s="7">
        <f t="shared" si="4"/>
        <v>17533.969160903518</v>
      </c>
    </row>
    <row r="24" spans="1:14" ht="12.75">
      <c r="A24" s="1">
        <v>1966</v>
      </c>
      <c r="B24" s="18">
        <v>3.8743333333333334</v>
      </c>
      <c r="D24" s="5"/>
      <c r="E24" s="21"/>
      <c r="F24" s="7">
        <v>20.783333333333335</v>
      </c>
      <c r="G24" s="10">
        <f t="shared" si="0"/>
        <v>17.46498599439776</v>
      </c>
      <c r="H24" s="5">
        <f t="shared" si="2"/>
        <v>311.8748997594226</v>
      </c>
      <c r="I24" s="5">
        <f t="shared" si="3"/>
        <v>371.1311307137128</v>
      </c>
      <c r="J24" s="3">
        <v>64.818</v>
      </c>
      <c r="K24" s="13">
        <v>19997500</v>
      </c>
      <c r="L24" s="16">
        <f t="shared" si="1"/>
        <v>0.03786933000416162</v>
      </c>
      <c r="M24" s="5">
        <v>5.166666666666667</v>
      </c>
      <c r="N24" s="7">
        <f t="shared" si="4"/>
        <v>18558.876395235045</v>
      </c>
    </row>
    <row r="25" spans="1:14" ht="12.75">
      <c r="A25" s="1">
        <v>1967</v>
      </c>
      <c r="B25" s="18">
        <v>4.188833333333333</v>
      </c>
      <c r="D25" s="5"/>
      <c r="E25" s="21"/>
      <c r="F25" s="7">
        <v>21.533333333333335</v>
      </c>
      <c r="G25" s="10">
        <f t="shared" si="0"/>
        <v>18.0952380952381</v>
      </c>
      <c r="H25" s="5">
        <f t="shared" si="2"/>
        <v>323.67492260061914</v>
      </c>
      <c r="I25" s="5">
        <f t="shared" si="3"/>
        <v>385.17315789473673</v>
      </c>
      <c r="J25" s="3">
        <v>69.698</v>
      </c>
      <c r="K25" s="13">
        <v>20363750</v>
      </c>
      <c r="L25" s="16">
        <f t="shared" si="1"/>
        <v>0.03608660785886127</v>
      </c>
      <c r="M25" s="5">
        <v>4.979166666666667</v>
      </c>
      <c r="N25" s="7">
        <f t="shared" si="4"/>
        <v>18914.647738984066</v>
      </c>
    </row>
    <row r="26" spans="1:14" ht="12.75">
      <c r="A26" s="1">
        <v>1968</v>
      </c>
      <c r="B26" s="18">
        <v>4.269083333333334</v>
      </c>
      <c r="D26" s="5"/>
      <c r="E26" s="21"/>
      <c r="F26" s="7">
        <v>22.391666666666666</v>
      </c>
      <c r="G26" s="10">
        <f t="shared" si="0"/>
        <v>18.816526610644257</v>
      </c>
      <c r="H26" s="5">
        <f t="shared" si="2"/>
        <v>339.997022701898</v>
      </c>
      <c r="I26" s="5">
        <f t="shared" si="3"/>
        <v>404.5964570152587</v>
      </c>
      <c r="J26" s="3">
        <v>76.131</v>
      </c>
      <c r="K26" s="13">
        <v>20692000</v>
      </c>
      <c r="L26" s="16">
        <f t="shared" si="1"/>
        <v>0.03986068111455096</v>
      </c>
      <c r="M26" s="5">
        <v>6.791666666666667</v>
      </c>
      <c r="N26" s="7">
        <f t="shared" si="4"/>
        <v>19553.279384073972</v>
      </c>
    </row>
    <row r="27" spans="1:14" ht="12.75">
      <c r="A27" s="1">
        <v>1969</v>
      </c>
      <c r="B27" s="18">
        <v>4.71325</v>
      </c>
      <c r="D27" s="5"/>
      <c r="E27" s="21"/>
      <c r="F27" s="7">
        <v>23.433333333333326</v>
      </c>
      <c r="G27" s="10">
        <f t="shared" si="0"/>
        <v>19.691876750700274</v>
      </c>
      <c r="H27" s="5">
        <f t="shared" si="2"/>
        <v>357.71692745376964</v>
      </c>
      <c r="I27" s="5">
        <f t="shared" si="3"/>
        <v>425.68314366998595</v>
      </c>
      <c r="J27" s="3">
        <v>83.825</v>
      </c>
      <c r="K27" s="13">
        <v>20994250</v>
      </c>
      <c r="L27" s="16">
        <f t="shared" si="1"/>
        <v>0.046520282843319424</v>
      </c>
      <c r="M27" s="5">
        <v>7.458333333333333</v>
      </c>
      <c r="N27" s="7">
        <f t="shared" si="4"/>
        <v>20276.177699607557</v>
      </c>
    </row>
    <row r="28" spans="1:14" ht="12.75">
      <c r="A28" s="1">
        <v>1970</v>
      </c>
      <c r="B28" s="18">
        <v>4.978916666666667</v>
      </c>
      <c r="D28" s="5"/>
      <c r="E28" s="21"/>
      <c r="F28" s="7">
        <v>24.208333333333332</v>
      </c>
      <c r="G28" s="10">
        <f t="shared" si="0"/>
        <v>20.34313725490196</v>
      </c>
      <c r="H28" s="5">
        <f t="shared" si="2"/>
        <v>372.5122203098107</v>
      </c>
      <c r="I28" s="5">
        <f t="shared" si="3"/>
        <v>443.2895421686747</v>
      </c>
      <c r="J28" s="3">
        <v>90.179</v>
      </c>
      <c r="K28" s="13">
        <v>21287500</v>
      </c>
      <c r="L28" s="16">
        <f t="shared" si="1"/>
        <v>0.03307254623044122</v>
      </c>
      <c r="M28" s="5">
        <v>7.125</v>
      </c>
      <c r="N28" s="7">
        <f t="shared" si="4"/>
        <v>20823.93621461772</v>
      </c>
    </row>
    <row r="29" spans="1:14" ht="12.75">
      <c r="A29" s="1">
        <v>1971</v>
      </c>
      <c r="B29" s="18">
        <v>5.5635</v>
      </c>
      <c r="D29" s="5"/>
      <c r="E29" s="21"/>
      <c r="F29" s="7">
        <v>24.866666666666664</v>
      </c>
      <c r="G29" s="10">
        <f t="shared" si="0"/>
        <v>20.896358543417364</v>
      </c>
      <c r="H29" s="5">
        <f t="shared" si="2"/>
        <v>395.82707774798934</v>
      </c>
      <c r="I29" s="5">
        <f t="shared" si="3"/>
        <v>471.03422252010733</v>
      </c>
      <c r="J29" s="3">
        <v>98.429</v>
      </c>
      <c r="K29" s="13">
        <v>21747314.25</v>
      </c>
      <c r="L29" s="16">
        <f t="shared" si="1"/>
        <v>0.02719449225473314</v>
      </c>
      <c r="M29" s="5">
        <v>5.1875</v>
      </c>
      <c r="N29" s="7">
        <f t="shared" si="4"/>
        <v>21659.420427978013</v>
      </c>
    </row>
    <row r="30" spans="1:14" ht="12.75">
      <c r="A30" s="1">
        <v>1972</v>
      </c>
      <c r="B30" s="18">
        <v>6.391416666666667</v>
      </c>
      <c r="D30" s="5"/>
      <c r="E30" s="21"/>
      <c r="F30" s="7">
        <v>26.083333333333332</v>
      </c>
      <c r="G30" s="10">
        <f t="shared" si="0"/>
        <v>21.9187675070028</v>
      </c>
      <c r="H30" s="5">
        <f t="shared" si="2"/>
        <v>421.3916932907348</v>
      </c>
      <c r="I30" s="5">
        <f t="shared" si="3"/>
        <v>501.4561150159744</v>
      </c>
      <c r="J30" s="3">
        <v>109.913</v>
      </c>
      <c r="K30" s="13">
        <v>22187139.75</v>
      </c>
      <c r="L30" s="16">
        <f t="shared" si="1"/>
        <v>0.04892761394101885</v>
      </c>
      <c r="M30" s="5">
        <v>4.75</v>
      </c>
      <c r="N30" s="7">
        <f t="shared" si="4"/>
        <v>22601.20595382171</v>
      </c>
    </row>
    <row r="31" spans="1:14" ht="12.75">
      <c r="A31" s="1">
        <v>1973</v>
      </c>
      <c r="B31" s="18">
        <v>7.354</v>
      </c>
      <c r="D31" s="5"/>
      <c r="E31" s="21"/>
      <c r="F31" s="7">
        <v>28.058333333333334</v>
      </c>
      <c r="G31" s="10">
        <f t="shared" si="0"/>
        <v>23.57843137254902</v>
      </c>
      <c r="H31" s="5">
        <f t="shared" si="2"/>
        <v>459.59964359964357</v>
      </c>
      <c r="I31" s="5">
        <f t="shared" si="3"/>
        <v>546.9235758835758</v>
      </c>
      <c r="J31" s="3">
        <v>128.956</v>
      </c>
      <c r="K31" s="13">
        <v>22453774.75</v>
      </c>
      <c r="L31" s="16">
        <f t="shared" si="1"/>
        <v>0.07571884984025565</v>
      </c>
      <c r="M31" s="5">
        <v>6.125</v>
      </c>
      <c r="N31" s="7">
        <f t="shared" si="4"/>
        <v>24357.756411695358</v>
      </c>
    </row>
    <row r="32" spans="1:14" ht="12.75">
      <c r="A32" s="1">
        <v>1974</v>
      </c>
      <c r="B32" s="18">
        <v>8.345416666666667</v>
      </c>
      <c r="D32" s="5"/>
      <c r="E32" s="21"/>
      <c r="F32" s="7">
        <v>31.13333333333333</v>
      </c>
      <c r="G32" s="10">
        <f t="shared" si="0"/>
        <v>26.162464985994397</v>
      </c>
      <c r="H32" s="5">
        <f t="shared" si="2"/>
        <v>494.7687366167025</v>
      </c>
      <c r="I32" s="5">
        <f t="shared" si="3"/>
        <v>588.7747965738758</v>
      </c>
      <c r="J32" s="3">
        <v>154.038</v>
      </c>
      <c r="K32" s="13">
        <v>22772044.5</v>
      </c>
      <c r="L32" s="16">
        <f t="shared" si="1"/>
        <v>0.10959310959310944</v>
      </c>
      <c r="M32" s="5">
        <v>8.5</v>
      </c>
      <c r="N32" s="7">
        <f t="shared" si="4"/>
        <v>25855.157474941516</v>
      </c>
    </row>
    <row r="33" spans="1:14" ht="12.75">
      <c r="A33" s="1">
        <v>1975</v>
      </c>
      <c r="B33" s="18">
        <v>9.723583333333334</v>
      </c>
      <c r="C33" s="5">
        <v>34.913</v>
      </c>
      <c r="D33" s="5">
        <f aca="true" t="shared" si="5" ref="D33:D69">J33/C33</f>
        <v>4.972961361097586</v>
      </c>
      <c r="E33" s="21">
        <f aca="true" t="shared" si="6" ref="E33:E69">1/D33</f>
        <v>0.20108742606021157</v>
      </c>
      <c r="F33" s="7">
        <v>34.458333333333336</v>
      </c>
      <c r="G33" s="10">
        <f t="shared" si="0"/>
        <v>28.956582633053223</v>
      </c>
      <c r="H33" s="5">
        <f t="shared" si="2"/>
        <v>503.85779927448607</v>
      </c>
      <c r="I33" s="5">
        <f t="shared" si="3"/>
        <v>599.5907811366385</v>
      </c>
      <c r="J33" s="3">
        <v>173.621</v>
      </c>
      <c r="K33" s="13">
        <v>23102980.25</v>
      </c>
      <c r="L33" s="16">
        <f t="shared" si="1"/>
        <v>0.10679871520342635</v>
      </c>
      <c r="M33" s="5">
        <v>8.5</v>
      </c>
      <c r="N33" s="7">
        <f t="shared" si="4"/>
        <v>25952.962546320774</v>
      </c>
    </row>
    <row r="34" spans="1:14" ht="12.75">
      <c r="A34" s="1">
        <v>1976</v>
      </c>
      <c r="B34" s="18">
        <v>10.911666666666665</v>
      </c>
      <c r="C34" s="5">
        <v>35.719</v>
      </c>
      <c r="D34" s="5">
        <f t="shared" si="5"/>
        <v>5.599092919734595</v>
      </c>
      <c r="E34" s="21">
        <f t="shared" si="6"/>
        <v>0.17860035801074034</v>
      </c>
      <c r="F34" s="7">
        <v>37.05833333333333</v>
      </c>
      <c r="G34" s="10">
        <f t="shared" si="0"/>
        <v>31.14145658263305</v>
      </c>
      <c r="H34" s="5">
        <f t="shared" si="2"/>
        <v>539.673487744547</v>
      </c>
      <c r="I34" s="5">
        <f t="shared" si="3"/>
        <v>642.2114504160108</v>
      </c>
      <c r="J34" s="3">
        <v>199.994</v>
      </c>
      <c r="K34" s="13">
        <v>23414364.75</v>
      </c>
      <c r="L34" s="16">
        <f t="shared" si="1"/>
        <v>0.07545344619105182</v>
      </c>
      <c r="M34" s="5">
        <v>9.291666666666666</v>
      </c>
      <c r="N34" s="7">
        <f t="shared" si="4"/>
        <v>27428.09626795495</v>
      </c>
    </row>
    <row r="35" spans="1:14" ht="12.75">
      <c r="A35" s="1">
        <v>1977</v>
      </c>
      <c r="B35" s="18">
        <v>12.00825</v>
      </c>
      <c r="C35" s="5">
        <v>39.682</v>
      </c>
      <c r="D35" s="5">
        <f t="shared" si="5"/>
        <v>5.568595332896527</v>
      </c>
      <c r="E35" s="21">
        <f t="shared" si="6"/>
        <v>0.17957850054079005</v>
      </c>
      <c r="F35" s="7">
        <v>40.025</v>
      </c>
      <c r="G35" s="10">
        <f t="shared" si="0"/>
        <v>33.634453781512605</v>
      </c>
      <c r="H35" s="5">
        <f t="shared" si="2"/>
        <v>552.0874453466585</v>
      </c>
      <c r="I35" s="5">
        <f t="shared" si="3"/>
        <v>656.9840599625235</v>
      </c>
      <c r="J35" s="3">
        <v>220.973</v>
      </c>
      <c r="K35" s="13">
        <v>23694034.75</v>
      </c>
      <c r="L35" s="16">
        <f t="shared" si="1"/>
        <v>0.08005396896784354</v>
      </c>
      <c r="M35" s="5">
        <v>7.708333333333333</v>
      </c>
      <c r="N35" s="7">
        <f t="shared" si="4"/>
        <v>27727.82545879078</v>
      </c>
    </row>
    <row r="36" spans="1:14" ht="12.75">
      <c r="A36" s="1">
        <v>1978</v>
      </c>
      <c r="B36" s="18">
        <v>13.457833333333333</v>
      </c>
      <c r="C36" s="5">
        <v>42.886</v>
      </c>
      <c r="D36" s="5">
        <f t="shared" si="5"/>
        <v>5.709951965676445</v>
      </c>
      <c r="E36" s="21">
        <f t="shared" si="6"/>
        <v>0.17513282178399767</v>
      </c>
      <c r="F36" s="7">
        <v>43.60833333333333</v>
      </c>
      <c r="G36" s="10">
        <f t="shared" si="0"/>
        <v>36.64565826330532</v>
      </c>
      <c r="H36" s="5">
        <f t="shared" si="2"/>
        <v>561.5371679724825</v>
      </c>
      <c r="I36" s="5">
        <f t="shared" si="3"/>
        <v>668.2292298872541</v>
      </c>
      <c r="J36" s="3">
        <v>244.877</v>
      </c>
      <c r="K36" s="13">
        <v>23935650.5</v>
      </c>
      <c r="L36" s="16">
        <f t="shared" si="1"/>
        <v>0.0895273787216322</v>
      </c>
      <c r="M36" s="5">
        <v>8.979166666666666</v>
      </c>
      <c r="N36" s="7">
        <f t="shared" si="4"/>
        <v>27917.738433190025</v>
      </c>
    </row>
    <row r="37" spans="1:14" ht="12.75">
      <c r="A37" s="1">
        <v>1979</v>
      </c>
      <c r="B37" s="18">
        <v>14.869833333333334</v>
      </c>
      <c r="C37" s="5">
        <v>44.782</v>
      </c>
      <c r="D37" s="5">
        <f t="shared" si="5"/>
        <v>6.243066410611407</v>
      </c>
      <c r="E37" s="21">
        <f t="shared" si="6"/>
        <v>0.1601776970208565</v>
      </c>
      <c r="F37" s="7">
        <v>47.59166666666666</v>
      </c>
      <c r="G37" s="10">
        <f t="shared" si="0"/>
        <v>39.99299719887955</v>
      </c>
      <c r="H37" s="5">
        <f t="shared" si="2"/>
        <v>587.4494834529855</v>
      </c>
      <c r="I37" s="5">
        <f t="shared" si="3"/>
        <v>699.0648853090528</v>
      </c>
      <c r="J37" s="3">
        <v>279.577</v>
      </c>
      <c r="K37" s="13">
        <v>24170445.25</v>
      </c>
      <c r="L37" s="16">
        <f t="shared" si="1"/>
        <v>0.09134339766864134</v>
      </c>
      <c r="M37" s="5">
        <v>12.104166666666666</v>
      </c>
      <c r="N37" s="7">
        <f t="shared" si="4"/>
        <v>28922.300689063755</v>
      </c>
    </row>
    <row r="38" spans="1:14" ht="12.75">
      <c r="A38" s="1">
        <v>1980</v>
      </c>
      <c r="B38" s="18">
        <v>16.013</v>
      </c>
      <c r="C38" s="5">
        <v>51.033</v>
      </c>
      <c r="D38" s="5">
        <f t="shared" si="5"/>
        <v>6.16052358277977</v>
      </c>
      <c r="E38" s="21">
        <f t="shared" si="6"/>
        <v>0.16232386526289005</v>
      </c>
      <c r="F38" s="7">
        <v>52.425</v>
      </c>
      <c r="G38" s="10">
        <f t="shared" si="0"/>
        <v>44.054621848739494</v>
      </c>
      <c r="H38" s="5">
        <f t="shared" si="2"/>
        <v>599.6948020982356</v>
      </c>
      <c r="I38" s="5">
        <f t="shared" si="3"/>
        <v>713.6368144969003</v>
      </c>
      <c r="J38" s="3">
        <v>314.39</v>
      </c>
      <c r="K38" s="13">
        <v>24471128.75</v>
      </c>
      <c r="L38" s="16">
        <f t="shared" si="1"/>
        <v>0.10155839607774476</v>
      </c>
      <c r="M38" s="5">
        <v>12.890833333333333</v>
      </c>
      <c r="N38" s="7">
        <f t="shared" si="4"/>
        <v>29162.398751095632</v>
      </c>
    </row>
    <row r="39" spans="1:14" ht="12.75">
      <c r="A39" s="1">
        <v>1981</v>
      </c>
      <c r="B39" s="18">
        <v>17.196416666666668</v>
      </c>
      <c r="C39" s="5">
        <v>49.873</v>
      </c>
      <c r="D39" s="5">
        <f t="shared" si="5"/>
        <v>7.227778557536142</v>
      </c>
      <c r="E39" s="21">
        <f t="shared" si="6"/>
        <v>0.13835509652648895</v>
      </c>
      <c r="F39" s="7">
        <v>58.94166666666666</v>
      </c>
      <c r="G39" s="10">
        <f t="shared" si="0"/>
        <v>49.53081232492997</v>
      </c>
      <c r="H39" s="5">
        <f t="shared" si="2"/>
        <v>611.5724586455536</v>
      </c>
      <c r="I39" s="5">
        <f t="shared" si="3"/>
        <v>727.7712257882088</v>
      </c>
      <c r="J39" s="3">
        <v>360.471</v>
      </c>
      <c r="K39" s="13">
        <v>24785059</v>
      </c>
      <c r="L39" s="16">
        <f t="shared" si="1"/>
        <v>0.12430456207280241</v>
      </c>
      <c r="M39" s="5">
        <v>17.930833333333336</v>
      </c>
      <c r="N39" s="7">
        <f t="shared" si="4"/>
        <v>29363.304149819</v>
      </c>
    </row>
    <row r="40" spans="1:14" ht="12.75">
      <c r="A40" s="1">
        <v>1982</v>
      </c>
      <c r="B40" s="18">
        <v>17.41933333333333</v>
      </c>
      <c r="C40" s="5">
        <v>55.175</v>
      </c>
      <c r="D40" s="5">
        <f t="shared" si="5"/>
        <v>6.884621658359764</v>
      </c>
      <c r="E40" s="21">
        <f t="shared" si="6"/>
        <v>0.14525126428490573</v>
      </c>
      <c r="F40" s="7">
        <v>65.30833333333334</v>
      </c>
      <c r="G40" s="10">
        <f t="shared" si="0"/>
        <v>54.88095238095239</v>
      </c>
      <c r="H40" s="5">
        <f t="shared" si="2"/>
        <v>581.6394028327165</v>
      </c>
      <c r="I40" s="5">
        <f t="shared" si="3"/>
        <v>692.1508893709326</v>
      </c>
      <c r="J40" s="3">
        <v>379.859</v>
      </c>
      <c r="K40" s="13">
        <v>25083479</v>
      </c>
      <c r="L40" s="16">
        <f t="shared" si="1"/>
        <v>0.10801640039587176</v>
      </c>
      <c r="M40" s="5">
        <v>13.957500000000001</v>
      </c>
      <c r="N40" s="7">
        <f t="shared" si="4"/>
        <v>27593.895143928505</v>
      </c>
    </row>
    <row r="41" spans="1:14" ht="12.75">
      <c r="A41" s="1">
        <v>1983</v>
      </c>
      <c r="B41" s="18">
        <v>17.739833333333333</v>
      </c>
      <c r="C41" s="5">
        <v>62.592</v>
      </c>
      <c r="D41" s="5">
        <f t="shared" si="5"/>
        <v>6.57250127811861</v>
      </c>
      <c r="E41" s="21">
        <f t="shared" si="6"/>
        <v>0.1521490765363916</v>
      </c>
      <c r="F41" s="7">
        <v>69.13333333333333</v>
      </c>
      <c r="G41" s="10">
        <f t="shared" si="0"/>
        <v>58.095238095238095</v>
      </c>
      <c r="H41" s="5">
        <f t="shared" si="2"/>
        <v>595.0617164898747</v>
      </c>
      <c r="I41" s="5">
        <f t="shared" si="3"/>
        <v>708.1234426229508</v>
      </c>
      <c r="J41" s="3">
        <v>411.386</v>
      </c>
      <c r="K41" s="13">
        <v>25336504.75</v>
      </c>
      <c r="L41" s="16">
        <f t="shared" si="1"/>
        <v>0.05856832971800416</v>
      </c>
      <c r="M41" s="5">
        <v>9.553333333333333</v>
      </c>
      <c r="N41" s="7">
        <f t="shared" si="4"/>
        <v>27948.74232298955</v>
      </c>
    </row>
    <row r="42" spans="1:14" ht="12.75">
      <c r="A42" s="1">
        <v>1984</v>
      </c>
      <c r="B42" s="18">
        <v>17.920333333333332</v>
      </c>
      <c r="C42" s="5">
        <v>70.527</v>
      </c>
      <c r="D42" s="5">
        <f t="shared" si="5"/>
        <v>6.374608306038822</v>
      </c>
      <c r="E42" s="21">
        <f t="shared" si="6"/>
        <v>0.1568723836808413</v>
      </c>
      <c r="F42" s="7">
        <v>72.10833333333333</v>
      </c>
      <c r="G42" s="10">
        <f t="shared" si="0"/>
        <v>60.5952380952381</v>
      </c>
      <c r="H42" s="5">
        <f t="shared" si="2"/>
        <v>623.4813359528487</v>
      </c>
      <c r="I42" s="5">
        <f t="shared" si="3"/>
        <v>741.9427897838899</v>
      </c>
      <c r="J42" s="3">
        <v>449.582</v>
      </c>
      <c r="K42" s="13">
        <v>25577352.5</v>
      </c>
      <c r="L42" s="16">
        <f t="shared" si="1"/>
        <v>0.04303278688524603</v>
      </c>
      <c r="M42" s="5">
        <v>11.311666666666667</v>
      </c>
      <c r="N42" s="7">
        <f t="shared" si="4"/>
        <v>29007.802499648464</v>
      </c>
    </row>
    <row r="43" spans="1:14" ht="12.75">
      <c r="A43" s="1">
        <v>1985</v>
      </c>
      <c r="B43" s="18">
        <v>18.757583333333333</v>
      </c>
      <c r="C43" s="5">
        <v>89.427</v>
      </c>
      <c r="D43" s="5">
        <f t="shared" si="5"/>
        <v>5.431402149239044</v>
      </c>
      <c r="E43" s="21">
        <f t="shared" si="6"/>
        <v>0.18411452006736476</v>
      </c>
      <c r="F43" s="7">
        <v>74.96666666666665</v>
      </c>
      <c r="G43" s="10">
        <f t="shared" si="0"/>
        <v>62.99719887955181</v>
      </c>
      <c r="H43" s="5">
        <f t="shared" si="2"/>
        <v>647.9066251667409</v>
      </c>
      <c r="I43" s="5">
        <f t="shared" si="3"/>
        <v>771.0088839484216</v>
      </c>
      <c r="J43" s="3">
        <v>485.714</v>
      </c>
      <c r="K43" s="13">
        <v>25813854</v>
      </c>
      <c r="L43" s="16">
        <f t="shared" si="1"/>
        <v>0.03963943141107112</v>
      </c>
      <c r="M43" s="5">
        <v>9.646666666666667</v>
      </c>
      <c r="N43" s="7">
        <f t="shared" si="4"/>
        <v>29868.026833514345</v>
      </c>
    </row>
    <row r="44" spans="1:14" ht="12.75">
      <c r="A44" s="1">
        <v>1986</v>
      </c>
      <c r="B44" s="18">
        <v>19.99</v>
      </c>
      <c r="C44" s="5">
        <v>102.767</v>
      </c>
      <c r="D44" s="5">
        <f t="shared" si="5"/>
        <v>4.987408409314274</v>
      </c>
      <c r="E44" s="21">
        <f t="shared" si="6"/>
        <v>0.2005049352149389</v>
      </c>
      <c r="F44" s="7">
        <v>78.10000000000001</v>
      </c>
      <c r="G44" s="10">
        <f t="shared" si="0"/>
        <v>65.63025210084035</v>
      </c>
      <c r="H44" s="5">
        <f t="shared" si="2"/>
        <v>656.2624839948784</v>
      </c>
      <c r="I44" s="5">
        <f t="shared" si="3"/>
        <v>780.9523559539051</v>
      </c>
      <c r="J44" s="3">
        <v>512.541</v>
      </c>
      <c r="K44" s="13">
        <v>26068353</v>
      </c>
      <c r="L44" s="16">
        <f t="shared" si="1"/>
        <v>0.04179635393508254</v>
      </c>
      <c r="M44" s="5">
        <v>9.214166666666666</v>
      </c>
      <c r="N44" s="7">
        <f t="shared" si="4"/>
        <v>29957.870984557605</v>
      </c>
    </row>
    <row r="45" spans="1:14" ht="12.75">
      <c r="A45" s="1">
        <v>1987</v>
      </c>
      <c r="B45" s="18">
        <v>21.096416666666666</v>
      </c>
      <c r="C45" s="5">
        <v>108.522</v>
      </c>
      <c r="D45" s="5">
        <f t="shared" si="5"/>
        <v>5.150559333591345</v>
      </c>
      <c r="E45" s="21">
        <f t="shared" si="6"/>
        <v>0.19415367054954927</v>
      </c>
      <c r="F45" s="7">
        <v>81.49166666666666</v>
      </c>
      <c r="G45" s="10">
        <f t="shared" si="0"/>
        <v>68.48039215686275</v>
      </c>
      <c r="H45" s="5">
        <f t="shared" si="2"/>
        <v>685.8971264955517</v>
      </c>
      <c r="I45" s="5">
        <f t="shared" si="3"/>
        <v>816.2175805297064</v>
      </c>
      <c r="J45" s="3">
        <v>558.949</v>
      </c>
      <c r="K45" s="13">
        <v>26399956</v>
      </c>
      <c r="L45" s="16">
        <f t="shared" si="1"/>
        <v>0.04342723004694816</v>
      </c>
      <c r="M45" s="5">
        <v>8.402500000000002</v>
      </c>
      <c r="N45" s="7">
        <f t="shared" si="4"/>
        <v>30917.384124795753</v>
      </c>
    </row>
    <row r="46" spans="1:14" ht="12.75">
      <c r="A46" s="1">
        <v>1988</v>
      </c>
      <c r="B46" s="18">
        <v>22.2465</v>
      </c>
      <c r="C46" s="5">
        <v>116.428</v>
      </c>
      <c r="D46" s="5">
        <f t="shared" si="5"/>
        <v>5.265863881540524</v>
      </c>
      <c r="E46" s="21">
        <f t="shared" si="6"/>
        <v>0.18990236407467695</v>
      </c>
      <c r="F46" s="7">
        <v>84.79166666666667</v>
      </c>
      <c r="G46" s="10">
        <f t="shared" si="0"/>
        <v>71.25350140056022</v>
      </c>
      <c r="H46" s="5">
        <f t="shared" si="2"/>
        <v>723.0592628992629</v>
      </c>
      <c r="I46" s="5">
        <f t="shared" si="3"/>
        <v>860.4405228501229</v>
      </c>
      <c r="J46" s="3">
        <v>613.094</v>
      </c>
      <c r="K46" s="13">
        <v>26754940.25</v>
      </c>
      <c r="L46" s="16">
        <f aca="true" t="shared" si="7" ref="L46:L69">(F46-F45)/F45</f>
        <v>0.040494938132733554</v>
      </c>
      <c r="M46" s="5">
        <v>9.685833333333335</v>
      </c>
      <c r="N46" s="7">
        <f t="shared" si="4"/>
        <v>32160.0614619247</v>
      </c>
    </row>
    <row r="47" spans="1:14" ht="12.75">
      <c r="A47" s="1">
        <v>1989</v>
      </c>
      <c r="B47" s="18">
        <v>23.53425</v>
      </c>
      <c r="C47" s="5">
        <v>125.911</v>
      </c>
      <c r="D47" s="5">
        <f t="shared" si="5"/>
        <v>5.223753286051258</v>
      </c>
      <c r="E47" s="21">
        <f t="shared" si="6"/>
        <v>0.19143323683954463</v>
      </c>
      <c r="F47" s="7">
        <v>89.025</v>
      </c>
      <c r="G47" s="10">
        <f t="shared" si="0"/>
        <v>74.81092436974791</v>
      </c>
      <c r="H47" s="5">
        <f t="shared" si="2"/>
        <v>738.812693063746</v>
      </c>
      <c r="I47" s="5">
        <f t="shared" si="3"/>
        <v>879.1871047458578</v>
      </c>
      <c r="J47" s="3">
        <v>657.728</v>
      </c>
      <c r="K47" s="13">
        <v>27219748</v>
      </c>
      <c r="L47" s="16">
        <f t="shared" si="7"/>
        <v>0.04992628992628993</v>
      </c>
      <c r="M47" s="5">
        <v>12.293333333333335</v>
      </c>
      <c r="N47" s="7">
        <f t="shared" si="4"/>
        <v>32299.604858423296</v>
      </c>
    </row>
    <row r="48" spans="1:14" ht="12.75">
      <c r="A48" s="1">
        <v>1990</v>
      </c>
      <c r="B48" s="18">
        <v>24.410416666666666</v>
      </c>
      <c r="C48" s="5">
        <v>128.499</v>
      </c>
      <c r="D48" s="5">
        <f t="shared" si="5"/>
        <v>5.2912551848652525</v>
      </c>
      <c r="E48" s="21">
        <f t="shared" si="6"/>
        <v>0.1889910739630045</v>
      </c>
      <c r="F48" s="7">
        <v>93.26666666666665</v>
      </c>
      <c r="G48" s="10">
        <v>78.4</v>
      </c>
      <c r="H48" s="5">
        <f t="shared" si="2"/>
        <v>729.0075053609722</v>
      </c>
      <c r="I48" s="5">
        <f t="shared" si="3"/>
        <v>867.2461734693877</v>
      </c>
      <c r="J48" s="3">
        <v>679.921</v>
      </c>
      <c r="K48" s="13">
        <v>27638583.25</v>
      </c>
      <c r="L48" s="16">
        <f t="shared" si="7"/>
        <v>0.047645792380417246</v>
      </c>
      <c r="M48" s="5">
        <v>13.045000000000002</v>
      </c>
      <c r="N48" s="7">
        <f t="shared" si="4"/>
        <v>31378.097988050373</v>
      </c>
    </row>
    <row r="49" spans="1:14" ht="12.75">
      <c r="A49" s="1">
        <v>1991</v>
      </c>
      <c r="B49" s="18">
        <v>25.347</v>
      </c>
      <c r="C49" s="5">
        <v>134.51</v>
      </c>
      <c r="D49" s="5">
        <f t="shared" si="5"/>
        <v>5.0952865957921345</v>
      </c>
      <c r="E49" s="21">
        <f t="shared" si="6"/>
        <v>0.19625981408500848</v>
      </c>
      <c r="F49" s="7">
        <v>98.50833333333333</v>
      </c>
      <c r="G49" s="10">
        <v>82.8</v>
      </c>
      <c r="H49" s="5">
        <f t="shared" si="2"/>
        <v>695.7451992217241</v>
      </c>
      <c r="I49" s="5">
        <f t="shared" si="3"/>
        <v>827.7379227053141</v>
      </c>
      <c r="J49" s="3">
        <v>685.367</v>
      </c>
      <c r="K49" s="13">
        <v>27987829</v>
      </c>
      <c r="L49" s="16">
        <f t="shared" si="7"/>
        <v>0.05620085775553976</v>
      </c>
      <c r="M49" s="5">
        <v>9.034166666666666</v>
      </c>
      <c r="N49" s="7">
        <f t="shared" si="4"/>
        <v>29574.92425387171</v>
      </c>
    </row>
    <row r="50" spans="1:14" ht="12.75">
      <c r="A50" s="1">
        <v>1992</v>
      </c>
      <c r="B50" s="18">
        <v>26.732916666666668</v>
      </c>
      <c r="C50" s="5">
        <v>139.841</v>
      </c>
      <c r="D50" s="5">
        <f t="shared" si="5"/>
        <v>5.009117497729564</v>
      </c>
      <c r="E50" s="21">
        <f t="shared" si="6"/>
        <v>0.1996359639104614</v>
      </c>
      <c r="F50" s="7">
        <v>99.975</v>
      </c>
      <c r="G50" s="10">
        <v>84</v>
      </c>
      <c r="H50" s="5">
        <f t="shared" si="2"/>
        <v>700.6551637909478</v>
      </c>
      <c r="I50" s="5">
        <f t="shared" si="3"/>
        <v>833.9047619047619</v>
      </c>
      <c r="J50" s="3">
        <v>700.48</v>
      </c>
      <c r="K50" s="13">
        <v>28319473</v>
      </c>
      <c r="L50" s="16">
        <f t="shared" si="7"/>
        <v>0.014888757296337048</v>
      </c>
      <c r="M50" s="5">
        <v>6.783333333333332</v>
      </c>
      <c r="N50" s="7">
        <f t="shared" si="4"/>
        <v>29446.337575023448</v>
      </c>
    </row>
    <row r="51" spans="1:14" ht="12.75">
      <c r="A51" s="1">
        <v>1993</v>
      </c>
      <c r="B51" s="18">
        <v>28.274583333333332</v>
      </c>
      <c r="C51" s="5">
        <v>151.501</v>
      </c>
      <c r="D51" s="5">
        <f t="shared" si="5"/>
        <v>4.79986270717685</v>
      </c>
      <c r="E51" s="21">
        <f t="shared" si="6"/>
        <v>0.20833929239367205</v>
      </c>
      <c r="F51" s="7">
        <v>101.83333333333333</v>
      </c>
      <c r="G51" s="10">
        <v>85.6</v>
      </c>
      <c r="H51" s="5">
        <f aca="true" t="shared" si="8" ref="H51:H69">(J51/F51)*100</f>
        <v>714.0923076923077</v>
      </c>
      <c r="I51" s="5">
        <f aca="true" t="shared" si="9" ref="I51:I69">(J51/G51)*100</f>
        <v>849.5140186915888</v>
      </c>
      <c r="J51" s="3">
        <v>727.184</v>
      </c>
      <c r="K51" s="13">
        <v>28648234.75</v>
      </c>
      <c r="L51" s="16">
        <f t="shared" si="7"/>
        <v>0.018587980328415448</v>
      </c>
      <c r="M51" s="5">
        <v>5.088333333333333</v>
      </c>
      <c r="N51" s="7">
        <f aca="true" t="shared" si="10" ref="N51:N69">(I51*1000000000)/K51</f>
        <v>29653.276235164503</v>
      </c>
    </row>
    <row r="52" spans="1:14" ht="12.75">
      <c r="A52" s="1">
        <v>1994</v>
      </c>
      <c r="B52" s="18">
        <v>29.257416666666668</v>
      </c>
      <c r="C52" s="5">
        <v>156.28</v>
      </c>
      <c r="D52" s="5">
        <f t="shared" si="5"/>
        <v>4.932640133094446</v>
      </c>
      <c r="E52" s="21">
        <f t="shared" si="6"/>
        <v>0.20273118918421063</v>
      </c>
      <c r="F52" s="7">
        <v>102.00000000000001</v>
      </c>
      <c r="G52" s="10">
        <v>85.7</v>
      </c>
      <c r="H52" s="5">
        <f t="shared" si="8"/>
        <v>755.7578431372549</v>
      </c>
      <c r="I52" s="5">
        <f t="shared" si="9"/>
        <v>899.5017502917154</v>
      </c>
      <c r="J52" s="3">
        <v>770.873</v>
      </c>
      <c r="K52" s="13">
        <v>28958269.75</v>
      </c>
      <c r="L52" s="16">
        <f t="shared" si="7"/>
        <v>0.0016366612111294824</v>
      </c>
      <c r="M52" s="5">
        <v>5.765833333333333</v>
      </c>
      <c r="N52" s="7">
        <f t="shared" si="10"/>
        <v>31061.99914764298</v>
      </c>
    </row>
    <row r="53" spans="1:14" ht="12.75">
      <c r="A53" s="1">
        <v>1995</v>
      </c>
      <c r="B53" s="18">
        <v>29.542</v>
      </c>
      <c r="C53" s="5">
        <v>160.398</v>
      </c>
      <c r="D53" s="5">
        <f t="shared" si="5"/>
        <v>5.052594171997158</v>
      </c>
      <c r="E53" s="21">
        <f t="shared" si="6"/>
        <v>0.19791813194542127</v>
      </c>
      <c r="F53" s="7">
        <v>104.20833333333333</v>
      </c>
      <c r="G53" s="10">
        <v>87.6</v>
      </c>
      <c r="H53" s="5">
        <f t="shared" si="8"/>
        <v>777.6978808476609</v>
      </c>
      <c r="I53" s="5">
        <f t="shared" si="9"/>
        <v>925.1438356164385</v>
      </c>
      <c r="J53" s="3">
        <v>810.426</v>
      </c>
      <c r="K53" s="13">
        <v>29262648.5</v>
      </c>
      <c r="L53" s="16">
        <f t="shared" si="7"/>
        <v>0.021650326797385433</v>
      </c>
      <c r="M53" s="5">
        <v>7.307500000000001</v>
      </c>
      <c r="N53" s="7">
        <f t="shared" si="10"/>
        <v>31615.177813328773</v>
      </c>
    </row>
    <row r="54" spans="1:14" ht="12.75">
      <c r="A54" s="1">
        <v>1996</v>
      </c>
      <c r="B54" s="18">
        <v>30.199333333333332</v>
      </c>
      <c r="C54" s="5">
        <v>179.464</v>
      </c>
      <c r="D54" s="5">
        <f t="shared" si="5"/>
        <v>4.663130209958544</v>
      </c>
      <c r="E54" s="21">
        <f t="shared" si="6"/>
        <v>0.21444822575711225</v>
      </c>
      <c r="F54" s="7">
        <v>105.84999999999998</v>
      </c>
      <c r="G54" s="10">
        <v>88.9</v>
      </c>
      <c r="H54" s="5">
        <f t="shared" si="8"/>
        <v>790.6131317902694</v>
      </c>
      <c r="I54" s="5">
        <f t="shared" si="9"/>
        <v>941.3543307086615</v>
      </c>
      <c r="J54" s="3">
        <v>836.864</v>
      </c>
      <c r="K54" s="13">
        <v>29570577.25</v>
      </c>
      <c r="L54" s="16">
        <f t="shared" si="7"/>
        <v>0.01575369852059162</v>
      </c>
      <c r="M54" s="5">
        <v>4.530833333333334</v>
      </c>
      <c r="N54" s="7">
        <f t="shared" si="10"/>
        <v>31834.15469877787</v>
      </c>
    </row>
    <row r="55" spans="1:14" ht="12.75">
      <c r="A55" s="1">
        <v>1997</v>
      </c>
      <c r="B55" s="18">
        <v>31.73841666666667</v>
      </c>
      <c r="C55" s="5">
        <v>197.601</v>
      </c>
      <c r="D55" s="5">
        <f t="shared" si="5"/>
        <v>4.467249659667714</v>
      </c>
      <c r="E55" s="21">
        <f t="shared" si="6"/>
        <v>0.22385137974902944</v>
      </c>
      <c r="F55" s="7">
        <v>107.56666666666666</v>
      </c>
      <c r="G55" s="10">
        <v>90.4</v>
      </c>
      <c r="H55" s="5">
        <f t="shared" si="8"/>
        <v>820.6380539200495</v>
      </c>
      <c r="I55" s="5">
        <f t="shared" si="9"/>
        <v>976.4745575221237</v>
      </c>
      <c r="J55" s="3">
        <v>882.733</v>
      </c>
      <c r="K55" s="13">
        <v>29868725.5</v>
      </c>
      <c r="L55" s="16">
        <f t="shared" si="7"/>
        <v>0.01621791843804141</v>
      </c>
      <c r="M55" s="5">
        <v>3.5208333333333335</v>
      </c>
      <c r="N55" s="7">
        <f t="shared" si="10"/>
        <v>32692.20702176006</v>
      </c>
    </row>
    <row r="56" spans="1:14" ht="12.75">
      <c r="A56" s="1">
        <v>1998</v>
      </c>
      <c r="B56" s="18">
        <v>33.57641666666667</v>
      </c>
      <c r="C56" s="5">
        <v>205.509</v>
      </c>
      <c r="D56" s="5">
        <f t="shared" si="5"/>
        <v>4.452228369560458</v>
      </c>
      <c r="E56" s="21">
        <f t="shared" si="6"/>
        <v>0.22460662773655612</v>
      </c>
      <c r="F56" s="7">
        <v>108.63333333333333</v>
      </c>
      <c r="G56" s="10">
        <v>91.3</v>
      </c>
      <c r="H56" s="5">
        <f t="shared" si="8"/>
        <v>842.2580546179811</v>
      </c>
      <c r="I56" s="5">
        <f t="shared" si="9"/>
        <v>1002.1610076670318</v>
      </c>
      <c r="J56" s="3">
        <v>914.973</v>
      </c>
      <c r="K56" s="13">
        <v>30125715.25</v>
      </c>
      <c r="L56" s="16">
        <f t="shared" si="7"/>
        <v>0.009916330957545674</v>
      </c>
      <c r="M56" s="5">
        <v>5.104166666666667</v>
      </c>
      <c r="N56" s="7">
        <f t="shared" si="10"/>
        <v>33265.96561610373</v>
      </c>
    </row>
    <row r="57" spans="1:14" ht="12.75">
      <c r="A57" s="1">
        <v>1999</v>
      </c>
      <c r="B57" s="18">
        <v>36.54233333333334</v>
      </c>
      <c r="C57" s="5">
        <v>221.764</v>
      </c>
      <c r="D57" s="5">
        <f t="shared" si="5"/>
        <v>4.430119406215616</v>
      </c>
      <c r="E57" s="21">
        <f t="shared" si="6"/>
        <v>0.2257275500513517</v>
      </c>
      <c r="F57" s="7">
        <v>110.51666666666667</v>
      </c>
      <c r="G57" s="10">
        <v>92.9</v>
      </c>
      <c r="H57" s="5">
        <f t="shared" si="8"/>
        <v>888.9527974664455</v>
      </c>
      <c r="I57" s="5">
        <f t="shared" si="9"/>
        <v>1057.525296017223</v>
      </c>
      <c r="J57" s="3">
        <v>982.441</v>
      </c>
      <c r="K57" s="13">
        <v>30369574.75</v>
      </c>
      <c r="L57" s="16">
        <f t="shared" si="7"/>
        <v>0.01733660632095741</v>
      </c>
      <c r="M57" s="5">
        <v>4.916666666666667</v>
      </c>
      <c r="N57" s="7">
        <f t="shared" si="10"/>
        <v>34821.86710623016</v>
      </c>
    </row>
    <row r="58" spans="1:14" ht="12.75">
      <c r="A58" s="1">
        <v>2000</v>
      </c>
      <c r="B58" s="18">
        <v>38.110166666666665</v>
      </c>
      <c r="C58" s="5">
        <v>231.43550000000002</v>
      </c>
      <c r="D58" s="5">
        <f t="shared" si="5"/>
        <v>4.651736660970335</v>
      </c>
      <c r="E58" s="21">
        <f t="shared" si="6"/>
        <v>0.2149734761192186</v>
      </c>
      <c r="F58" s="7">
        <f aca="true" t="shared" si="11" ref="F58:F69">G58*1.19</f>
        <v>113.49624999999999</v>
      </c>
      <c r="G58" s="7">
        <v>95.375</v>
      </c>
      <c r="H58" s="5">
        <f t="shared" si="8"/>
        <v>948.5573311893565</v>
      </c>
      <c r="I58" s="5">
        <f t="shared" si="9"/>
        <v>1128.7832241153342</v>
      </c>
      <c r="J58" s="5">
        <v>1076.577</v>
      </c>
      <c r="K58" s="13">
        <v>32352977</v>
      </c>
      <c r="L58" s="16">
        <f t="shared" si="7"/>
        <v>0.026960488614085266</v>
      </c>
      <c r="M58" s="20">
        <v>5.770833333333333</v>
      </c>
      <c r="N58" s="7">
        <f t="shared" si="10"/>
        <v>34889.62465850775</v>
      </c>
    </row>
    <row r="59" spans="1:14" ht="12.75">
      <c r="A59" s="1">
        <v>2001</v>
      </c>
      <c r="B59" s="18">
        <v>39.666583333333335</v>
      </c>
      <c r="C59" s="5">
        <v>254.82330000000002</v>
      </c>
      <c r="D59" s="5">
        <f t="shared" si="5"/>
        <v>4.3482993902048985</v>
      </c>
      <c r="E59" s="21">
        <f t="shared" si="6"/>
        <v>0.22997496498346642</v>
      </c>
      <c r="F59" s="7">
        <f t="shared" si="11"/>
        <v>116.36176999999999</v>
      </c>
      <c r="G59" s="7">
        <v>97.783</v>
      </c>
      <c r="H59" s="5">
        <f t="shared" si="8"/>
        <v>952.2440231014018</v>
      </c>
      <c r="I59" s="5">
        <f t="shared" si="9"/>
        <v>1133.1703874906682</v>
      </c>
      <c r="J59" s="5">
        <v>1108.048</v>
      </c>
      <c r="K59" s="13">
        <v>31129298</v>
      </c>
      <c r="L59" s="16">
        <f t="shared" si="7"/>
        <v>0.025247706422018384</v>
      </c>
      <c r="M59" s="20">
        <v>4.3125</v>
      </c>
      <c r="N59" s="7">
        <f t="shared" si="10"/>
        <v>36402.05402289085</v>
      </c>
    </row>
    <row r="60" spans="1:14" ht="12.75">
      <c r="A60" s="1">
        <v>2002</v>
      </c>
      <c r="B60" s="18">
        <v>42.31008333333334</v>
      </c>
      <c r="C60" s="5">
        <v>282.1917</v>
      </c>
      <c r="D60" s="5">
        <f t="shared" si="5"/>
        <v>4.085538306052233</v>
      </c>
      <c r="E60" s="21">
        <f t="shared" si="6"/>
        <v>0.24476578729383602</v>
      </c>
      <c r="F60" s="7">
        <f t="shared" si="11"/>
        <v>119</v>
      </c>
      <c r="G60" s="7">
        <v>100</v>
      </c>
      <c r="H60" s="5">
        <f t="shared" si="8"/>
        <v>968.827731092437</v>
      </c>
      <c r="I60" s="5">
        <f t="shared" si="9"/>
        <v>1152.905</v>
      </c>
      <c r="J60" s="5">
        <v>1152.905</v>
      </c>
      <c r="K60" s="13">
        <v>31446719</v>
      </c>
      <c r="L60" s="16">
        <f t="shared" si="7"/>
        <v>0.02267265271059393</v>
      </c>
      <c r="M60" s="20">
        <v>2.7083333333333335</v>
      </c>
      <c r="N60" s="7">
        <f t="shared" si="10"/>
        <v>36662.171338129105</v>
      </c>
    </row>
    <row r="61" spans="1:14" ht="12.75">
      <c r="A61" s="1">
        <v>2003</v>
      </c>
      <c r="B61" s="18">
        <v>43.90591666666666</v>
      </c>
      <c r="C61" s="5">
        <v>296.50550000000004</v>
      </c>
      <c r="D61" s="5">
        <f t="shared" si="5"/>
        <v>4.0915767161148775</v>
      </c>
      <c r="E61" s="21">
        <f t="shared" si="6"/>
        <v>0.24440455828713917</v>
      </c>
      <c r="F61" s="7">
        <f t="shared" si="11"/>
        <v>122.2725</v>
      </c>
      <c r="G61" s="7">
        <v>102.75</v>
      </c>
      <c r="H61" s="5">
        <f t="shared" si="8"/>
        <v>992.1895765605512</v>
      </c>
      <c r="I61" s="5">
        <f t="shared" si="9"/>
        <v>1180.7055961070557</v>
      </c>
      <c r="J61" s="5">
        <v>1213.175</v>
      </c>
      <c r="K61" s="13">
        <v>31734093</v>
      </c>
      <c r="L61" s="16">
        <f t="shared" si="7"/>
        <v>0.027499999999999948</v>
      </c>
      <c r="M61" s="20">
        <v>3.1875</v>
      </c>
      <c r="N61" s="7">
        <f t="shared" si="10"/>
        <v>37206.21843854355</v>
      </c>
    </row>
    <row r="62" spans="1:14" ht="12.75">
      <c r="A62" s="1">
        <v>2004</v>
      </c>
      <c r="B62" s="18">
        <v>45.23191666666666</v>
      </c>
      <c r="C62" s="5">
        <v>322.89725000000004</v>
      </c>
      <c r="D62" s="5">
        <f t="shared" si="5"/>
        <v>3.997884776039436</v>
      </c>
      <c r="E62" s="21">
        <f t="shared" si="6"/>
        <v>0.2501322714434669</v>
      </c>
      <c r="F62" s="7">
        <f t="shared" si="11"/>
        <v>124.54302</v>
      </c>
      <c r="G62" s="7">
        <v>104.658</v>
      </c>
      <c r="H62" s="5">
        <f t="shared" si="8"/>
        <v>1036.5141298163478</v>
      </c>
      <c r="I62" s="5">
        <f t="shared" si="9"/>
        <v>1233.4518144814538</v>
      </c>
      <c r="J62" s="5">
        <v>1290.906</v>
      </c>
      <c r="K62" s="13">
        <v>32038401</v>
      </c>
      <c r="L62" s="16">
        <f t="shared" si="7"/>
        <v>0.01856934306569347</v>
      </c>
      <c r="M62" s="20">
        <v>2.5</v>
      </c>
      <c r="N62" s="7">
        <f t="shared" si="10"/>
        <v>38499.16899665042</v>
      </c>
    </row>
    <row r="63" spans="1:14" ht="12.75">
      <c r="A63" s="1">
        <v>2005</v>
      </c>
      <c r="B63" s="18">
        <v>47.30583333333334</v>
      </c>
      <c r="C63" s="5">
        <v>344.24292</v>
      </c>
      <c r="D63" s="5">
        <f t="shared" si="5"/>
        <v>3.990917227869203</v>
      </c>
      <c r="E63" s="21">
        <f t="shared" si="6"/>
        <v>0.25056896520349825</v>
      </c>
      <c r="F63" s="7">
        <f t="shared" si="11"/>
        <v>127.30024999999999</v>
      </c>
      <c r="G63" s="7">
        <v>106.975</v>
      </c>
      <c r="H63" s="5">
        <f t="shared" si="8"/>
        <v>1079.216262340412</v>
      </c>
      <c r="I63" s="5">
        <f t="shared" si="9"/>
        <v>1284.26735218509</v>
      </c>
      <c r="J63" s="5">
        <v>1373.845</v>
      </c>
      <c r="K63" s="13">
        <v>32352977</v>
      </c>
      <c r="L63" s="16">
        <f t="shared" si="7"/>
        <v>0.022138775822201782</v>
      </c>
      <c r="M63" s="20">
        <v>2.9166666666666665</v>
      </c>
      <c r="N63" s="7">
        <f t="shared" si="10"/>
        <v>39695.492386530306</v>
      </c>
    </row>
    <row r="64" spans="1:14" ht="12.75">
      <c r="A64" s="1">
        <v>2006</v>
      </c>
      <c r="B64" s="18">
        <v>49.623916666666666</v>
      </c>
      <c r="C64" s="5">
        <v>371.12425</v>
      </c>
      <c r="D64" s="5">
        <f t="shared" si="5"/>
        <v>3.908138581620576</v>
      </c>
      <c r="E64" s="21">
        <f t="shared" si="6"/>
        <v>0.2558762897259731</v>
      </c>
      <c r="F64" s="7">
        <f t="shared" si="11"/>
        <v>129.84923</v>
      </c>
      <c r="G64" s="7">
        <v>109.117</v>
      </c>
      <c r="H64" s="5">
        <f t="shared" si="8"/>
        <v>1116.991606342217</v>
      </c>
      <c r="I64" s="5">
        <f t="shared" si="9"/>
        <v>1329.220011547238</v>
      </c>
      <c r="J64" s="5">
        <v>1450.405</v>
      </c>
      <c r="K64" s="13">
        <v>32690242</v>
      </c>
      <c r="L64" s="16">
        <f t="shared" si="7"/>
        <v>0.020023369946249238</v>
      </c>
      <c r="M64" s="20">
        <v>4.3125</v>
      </c>
      <c r="N64" s="7">
        <f t="shared" si="10"/>
        <v>40661.063676042475</v>
      </c>
    </row>
    <row r="65" spans="1:14" ht="12.75">
      <c r="A65" s="19">
        <v>2007</v>
      </c>
      <c r="B65" s="18">
        <v>52.1663333333333</v>
      </c>
      <c r="C65" s="5">
        <v>402.63125</v>
      </c>
      <c r="D65" s="5">
        <f t="shared" si="5"/>
        <v>3.798982319429999</v>
      </c>
      <c r="E65" s="21">
        <f t="shared" si="6"/>
        <v>0.2632283901100231</v>
      </c>
      <c r="F65" s="7">
        <f t="shared" si="11"/>
        <v>132.6255</v>
      </c>
      <c r="G65" s="7">
        <v>111.45</v>
      </c>
      <c r="H65" s="5">
        <f t="shared" si="8"/>
        <v>1153.3144078627413</v>
      </c>
      <c r="I65" s="5">
        <f t="shared" si="9"/>
        <v>1372.4441453566621</v>
      </c>
      <c r="J65" s="5">
        <v>1529.589</v>
      </c>
      <c r="K65" s="13">
        <v>33048782</v>
      </c>
      <c r="L65" s="16">
        <f t="shared" si="7"/>
        <v>0.021380719777852993</v>
      </c>
      <c r="M65" s="20">
        <v>4.604166666666667</v>
      </c>
      <c r="N65" s="7">
        <f t="shared" si="10"/>
        <v>41527.828328337855</v>
      </c>
    </row>
    <row r="66" spans="1:14" ht="12.75">
      <c r="A66" s="1">
        <v>2008</v>
      </c>
      <c r="B66" s="18">
        <v>54.4343333333333</v>
      </c>
      <c r="C66" s="5">
        <v>436.71225000000004</v>
      </c>
      <c r="D66" s="5">
        <f t="shared" si="5"/>
        <v>3.671566346032198</v>
      </c>
      <c r="E66" s="21">
        <f t="shared" si="6"/>
        <v>0.2723633201074206</v>
      </c>
      <c r="F66" s="7">
        <f t="shared" si="11"/>
        <v>135.76948</v>
      </c>
      <c r="G66" s="7">
        <v>114.092</v>
      </c>
      <c r="H66" s="5">
        <f t="shared" si="8"/>
        <v>1180.9855941114306</v>
      </c>
      <c r="I66" s="5">
        <f t="shared" si="9"/>
        <v>1405.3728569926025</v>
      </c>
      <c r="J66" s="5">
        <v>1603.418</v>
      </c>
      <c r="K66" s="13">
        <v>33448916</v>
      </c>
      <c r="L66" s="16">
        <f t="shared" si="7"/>
        <v>0.023705697622252126</v>
      </c>
      <c r="M66" s="20">
        <v>3.2083333333333335</v>
      </c>
      <c r="N66" s="7">
        <f t="shared" si="10"/>
        <v>42015.49781142691</v>
      </c>
    </row>
    <row r="67" spans="1:14" ht="12.75">
      <c r="A67" s="1">
        <v>2009</v>
      </c>
      <c r="B67" t="s">
        <v>1032</v>
      </c>
      <c r="C67" s="5">
        <v>491.77108000000004</v>
      </c>
      <c r="D67" s="5">
        <f t="shared" si="5"/>
        <v>3.109139724117164</v>
      </c>
      <c r="E67" s="21">
        <f t="shared" si="6"/>
        <v>0.3216323770344379</v>
      </c>
      <c r="F67" s="7">
        <f t="shared" si="11"/>
        <v>136.17527</v>
      </c>
      <c r="G67" s="7">
        <v>114.433</v>
      </c>
      <c r="H67" s="5">
        <f t="shared" si="8"/>
        <v>1122.8066593883013</v>
      </c>
      <c r="I67" s="5">
        <f t="shared" si="9"/>
        <v>1336.1399246720787</v>
      </c>
      <c r="J67" s="5">
        <v>1528.985</v>
      </c>
      <c r="K67" s="13">
        <v>33856945</v>
      </c>
      <c r="L67" s="16">
        <f t="shared" si="7"/>
        <v>0.0029888160431933933</v>
      </c>
      <c r="M67" s="20">
        <v>0.65</v>
      </c>
      <c r="N67" s="7">
        <f t="shared" si="10"/>
        <v>39464.279032620296</v>
      </c>
    </row>
    <row r="68" spans="1:14" ht="12.75">
      <c r="A68" s="1">
        <v>2010</v>
      </c>
      <c r="B68" t="s">
        <v>1032</v>
      </c>
      <c r="C68" s="5">
        <v>551.74967</v>
      </c>
      <c r="D68" s="5">
        <f t="shared" si="5"/>
        <v>2.9444657393270393</v>
      </c>
      <c r="E68" s="21">
        <f t="shared" si="6"/>
        <v>0.3396201853000847</v>
      </c>
      <c r="F68" s="7">
        <f t="shared" si="11"/>
        <v>138.59573</v>
      </c>
      <c r="G68" s="7">
        <v>116.467</v>
      </c>
      <c r="H68" s="5">
        <f t="shared" si="8"/>
        <v>1172.191957140382</v>
      </c>
      <c r="I68" s="5">
        <f t="shared" si="9"/>
        <v>1394.908428997055</v>
      </c>
      <c r="J68" s="5">
        <v>1624.608</v>
      </c>
      <c r="K68" s="13">
        <v>34254344</v>
      </c>
      <c r="L68" s="16">
        <f t="shared" si="7"/>
        <v>0.017774592993279846</v>
      </c>
      <c r="M68" s="20">
        <v>0.85</v>
      </c>
      <c r="N68" s="7">
        <f t="shared" si="10"/>
        <v>40722.08853268522</v>
      </c>
    </row>
    <row r="69" spans="1:14" ht="12.75">
      <c r="A69" s="1">
        <v>2011</v>
      </c>
      <c r="B69" t="s">
        <v>1032</v>
      </c>
      <c r="C69" s="5">
        <v>599.7646400000001</v>
      </c>
      <c r="D69" s="5">
        <f t="shared" si="5"/>
        <v>2.84308413602598</v>
      </c>
      <c r="E69" s="21">
        <f t="shared" si="6"/>
        <v>0.35173070938301</v>
      </c>
      <c r="F69" s="7">
        <f t="shared" si="11"/>
        <v>142.63102</v>
      </c>
      <c r="G69" s="7">
        <v>119.858</v>
      </c>
      <c r="H69" s="5">
        <f t="shared" si="8"/>
        <v>1195.519272969746</v>
      </c>
      <c r="I69" s="5">
        <f t="shared" si="9"/>
        <v>1422.6679348339978</v>
      </c>
      <c r="J69" s="5">
        <v>1705.1813333333332</v>
      </c>
      <c r="K69" s="13">
        <v>34605346</v>
      </c>
      <c r="L69" s="16">
        <f t="shared" si="7"/>
        <v>0.029115543458662133</v>
      </c>
      <c r="M69" s="20">
        <v>1.25</v>
      </c>
      <c r="N69" s="7">
        <f t="shared" si="10"/>
        <v>41111.21833123697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49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5.7109375" style="0" customWidth="1"/>
    <col min="2" max="2" width="9.7109375" style="5" customWidth="1"/>
    <col min="3" max="3" width="8.8515625" style="0" customWidth="1"/>
    <col min="4" max="4" width="11.57421875" style="0" customWidth="1"/>
    <col min="5" max="5" width="9.7109375" style="0" customWidth="1"/>
    <col min="6" max="6" width="10.8515625" style="0" customWidth="1"/>
    <col min="7" max="7" width="12.00390625" style="0" customWidth="1"/>
    <col min="8" max="8" width="11.28125" style="0" customWidth="1"/>
    <col min="9" max="9" width="8.57421875" style="0" customWidth="1"/>
    <col min="10" max="10" width="10.7109375" style="0" customWidth="1"/>
    <col min="11" max="11" width="10.28125" style="0" customWidth="1"/>
  </cols>
  <sheetData>
    <row r="1" spans="1:11" ht="12.75">
      <c r="A1" s="1"/>
      <c r="B1" s="2" t="s">
        <v>1027</v>
      </c>
      <c r="D1" s="21"/>
      <c r="E1" s="10"/>
      <c r="F1" s="10"/>
      <c r="G1" s="3"/>
      <c r="H1" s="13"/>
      <c r="J1" s="5"/>
      <c r="K1" s="7"/>
    </row>
    <row r="2" spans="1:11" ht="12.75">
      <c r="A2" s="1"/>
      <c r="C2" s="5"/>
      <c r="D2" s="21"/>
      <c r="E2" s="10"/>
      <c r="G2" s="3"/>
      <c r="H2" s="13"/>
      <c r="J2" s="5"/>
      <c r="K2" s="7"/>
    </row>
    <row r="3" spans="1:11" ht="12.75">
      <c r="A3" s="1"/>
      <c r="B3" s="2" t="s">
        <v>1009</v>
      </c>
      <c r="C3" s="6" t="s">
        <v>1059</v>
      </c>
      <c r="D3" s="22" t="s">
        <v>1006</v>
      </c>
      <c r="E3" s="11" t="s">
        <v>1042</v>
      </c>
      <c r="F3" s="11" t="s">
        <v>1061</v>
      </c>
      <c r="G3" s="6" t="s">
        <v>985</v>
      </c>
      <c r="H3" s="14" t="s">
        <v>1049</v>
      </c>
      <c r="I3" s="15" t="s">
        <v>1004</v>
      </c>
      <c r="J3" s="2" t="s">
        <v>959</v>
      </c>
      <c r="K3" s="9" t="s">
        <v>1055</v>
      </c>
    </row>
    <row r="4" spans="1:11" ht="12.75">
      <c r="A4" s="1"/>
      <c r="B4" s="2"/>
      <c r="C4" s="2" t="s">
        <v>10</v>
      </c>
      <c r="D4" s="23" t="s">
        <v>11</v>
      </c>
      <c r="E4" s="12"/>
      <c r="F4" s="17" t="s">
        <v>12</v>
      </c>
      <c r="G4" s="1" t="s">
        <v>9</v>
      </c>
      <c r="H4" s="14"/>
      <c r="J4" s="2"/>
      <c r="K4" s="9" t="s">
        <v>1045</v>
      </c>
    </row>
    <row r="5" spans="1:11" ht="12.75">
      <c r="A5" s="1"/>
      <c r="B5" s="2"/>
      <c r="C5" s="2"/>
      <c r="D5" s="23"/>
      <c r="E5" s="12"/>
      <c r="F5" s="1"/>
      <c r="G5" s="2" t="s">
        <v>989</v>
      </c>
      <c r="H5" s="14"/>
      <c r="J5" s="5"/>
      <c r="K5" s="7"/>
    </row>
    <row r="6" spans="1:11" ht="12.75">
      <c r="A6" s="26" t="s">
        <v>1063</v>
      </c>
      <c r="B6" s="2" t="s">
        <v>1015</v>
      </c>
      <c r="C6" s="2" t="s">
        <v>1003</v>
      </c>
      <c r="D6" s="23" t="s">
        <v>966</v>
      </c>
      <c r="E6" s="12" t="s">
        <v>977</v>
      </c>
      <c r="F6" s="12" t="s">
        <v>1056</v>
      </c>
      <c r="G6" s="2" t="s">
        <v>984</v>
      </c>
      <c r="H6" s="14" t="s">
        <v>967</v>
      </c>
      <c r="I6" s="15" t="s">
        <v>1047</v>
      </c>
      <c r="J6" s="2" t="s">
        <v>958</v>
      </c>
      <c r="K6" s="9" t="s">
        <v>1055</v>
      </c>
    </row>
    <row r="7" spans="1:11" ht="12.75">
      <c r="A7" s="26"/>
      <c r="B7" s="2" t="s">
        <v>989</v>
      </c>
      <c r="C7" s="2" t="s">
        <v>1060</v>
      </c>
      <c r="D7" s="23" t="s">
        <v>974</v>
      </c>
      <c r="E7" s="1" t="s">
        <v>823</v>
      </c>
      <c r="F7" s="2" t="s">
        <v>4</v>
      </c>
      <c r="G7" s="2" t="s">
        <v>1052</v>
      </c>
      <c r="H7" s="14" t="s">
        <v>1048</v>
      </c>
      <c r="I7" s="15" t="s">
        <v>975</v>
      </c>
      <c r="J7" s="2" t="s">
        <v>1054</v>
      </c>
      <c r="K7" s="9" t="s">
        <v>1046</v>
      </c>
    </row>
    <row r="8" spans="1:11" ht="12.75">
      <c r="A8" s="1"/>
      <c r="B8" s="2"/>
      <c r="C8" s="2" t="s">
        <v>1040</v>
      </c>
      <c r="D8" s="23" t="s">
        <v>957</v>
      </c>
      <c r="E8" s="12"/>
      <c r="F8" s="1" t="s">
        <v>1</v>
      </c>
      <c r="G8" s="2" t="s">
        <v>5</v>
      </c>
      <c r="H8" s="1" t="s">
        <v>1001</v>
      </c>
      <c r="I8" s="15" t="s">
        <v>998</v>
      </c>
      <c r="J8" s="2" t="s">
        <v>6</v>
      </c>
      <c r="K8" s="9" t="s">
        <v>973</v>
      </c>
    </row>
    <row r="9" spans="1:11" ht="12.75">
      <c r="A9" s="1"/>
      <c r="B9" s="2" t="s">
        <v>4</v>
      </c>
      <c r="C9" s="2" t="s">
        <v>989</v>
      </c>
      <c r="D9" s="22"/>
      <c r="E9" s="12"/>
      <c r="F9" s="1" t="s">
        <v>983</v>
      </c>
      <c r="G9" s="2" t="s">
        <v>979</v>
      </c>
      <c r="I9" s="16"/>
      <c r="J9" s="5"/>
      <c r="K9" s="9" t="s">
        <v>995</v>
      </c>
    </row>
    <row r="10" spans="1:11" ht="12.75">
      <c r="A10" s="1"/>
      <c r="B10" s="2"/>
      <c r="C10" s="2"/>
      <c r="D10" s="23"/>
      <c r="E10" s="10"/>
      <c r="F10" s="1"/>
      <c r="G10" s="2" t="s">
        <v>1019</v>
      </c>
      <c r="I10" s="16"/>
      <c r="J10" s="5"/>
      <c r="K10" s="9" t="s">
        <v>983</v>
      </c>
    </row>
    <row r="11" spans="1:11" ht="12.75">
      <c r="A11" s="1"/>
      <c r="B11" s="2"/>
      <c r="C11" s="5"/>
      <c r="D11" s="21"/>
      <c r="E11" s="10"/>
      <c r="F11" s="1"/>
      <c r="G11" s="2" t="s">
        <v>1050</v>
      </c>
      <c r="I11" s="16"/>
      <c r="J11" s="5"/>
      <c r="K11" s="7"/>
    </row>
    <row r="12" spans="1:11" ht="12.75">
      <c r="A12" s="1"/>
      <c r="C12" s="5"/>
      <c r="E12" s="10"/>
      <c r="F12" s="1"/>
      <c r="G12" s="4"/>
      <c r="I12" s="16"/>
      <c r="J12" s="5"/>
      <c r="K12" s="7"/>
    </row>
    <row r="13" spans="1:11" ht="12.75">
      <c r="A13" s="1">
        <v>1975</v>
      </c>
      <c r="B13" s="5">
        <v>34.913</v>
      </c>
      <c r="C13" s="5">
        <v>4.972961361097586</v>
      </c>
      <c r="D13" s="21">
        <v>0.20108742606021157</v>
      </c>
      <c r="E13" s="10">
        <v>28.956582633053223</v>
      </c>
      <c r="F13" s="5">
        <v>599.5907811366385</v>
      </c>
      <c r="G13" s="3">
        <v>173.621</v>
      </c>
      <c r="H13" s="13">
        <v>23102980.25</v>
      </c>
      <c r="I13" s="16">
        <v>0.10679871520342635</v>
      </c>
      <c r="J13" s="5">
        <v>8.5</v>
      </c>
      <c r="K13" s="7">
        <v>25952.962546320774</v>
      </c>
    </row>
    <row r="14" spans="1:11" ht="12.75">
      <c r="A14" s="1">
        <v>1976</v>
      </c>
      <c r="B14" s="5">
        <v>35.719</v>
      </c>
      <c r="C14" s="5">
        <v>5.599092919734595</v>
      </c>
      <c r="D14" s="21">
        <v>0.17860035801074034</v>
      </c>
      <c r="E14" s="10">
        <v>31.14145658263305</v>
      </c>
      <c r="F14" s="5">
        <v>642.2114504160108</v>
      </c>
      <c r="G14" s="3">
        <v>199.994</v>
      </c>
      <c r="H14" s="13">
        <v>23414364.75</v>
      </c>
      <c r="I14" s="16">
        <v>0.07545344619105182</v>
      </c>
      <c r="J14" s="5">
        <v>9.291666666666666</v>
      </c>
      <c r="K14" s="7">
        <v>27428.09626795495</v>
      </c>
    </row>
    <row r="15" spans="1:11" ht="12.75">
      <c r="A15" s="1">
        <v>1977</v>
      </c>
      <c r="B15" s="5">
        <v>39.682</v>
      </c>
      <c r="C15" s="5">
        <v>5.568595332896527</v>
      </c>
      <c r="D15" s="21">
        <v>0.17957850054079005</v>
      </c>
      <c r="E15" s="10">
        <v>33.634453781512605</v>
      </c>
      <c r="F15" s="5">
        <v>656.9840599625235</v>
      </c>
      <c r="G15" s="3">
        <v>220.973</v>
      </c>
      <c r="H15" s="13">
        <v>23694034.75</v>
      </c>
      <c r="I15" s="16">
        <v>0.08005396896784354</v>
      </c>
      <c r="J15" s="5">
        <v>7.708333333333333</v>
      </c>
      <c r="K15" s="7">
        <v>27727.82545879078</v>
      </c>
    </row>
    <row r="16" spans="1:11" ht="12.75">
      <c r="A16" s="1">
        <v>1978</v>
      </c>
      <c r="B16" s="5">
        <v>42.886</v>
      </c>
      <c r="C16" s="5">
        <v>5.709951965676445</v>
      </c>
      <c r="D16" s="21">
        <v>0.17513282178399767</v>
      </c>
      <c r="E16" s="10">
        <v>36.64565826330532</v>
      </c>
      <c r="F16" s="5">
        <v>668.2292298872541</v>
      </c>
      <c r="G16" s="3">
        <v>244.877</v>
      </c>
      <c r="H16" s="13">
        <v>23935650.5</v>
      </c>
      <c r="I16" s="16">
        <v>0.0895273787216322</v>
      </c>
      <c r="J16" s="5">
        <v>8.979166666666666</v>
      </c>
      <c r="K16" s="7">
        <v>27917.738433190025</v>
      </c>
    </row>
    <row r="17" spans="1:11" ht="12.75">
      <c r="A17" s="1">
        <v>1979</v>
      </c>
      <c r="B17" s="5">
        <v>44.782</v>
      </c>
      <c r="C17" s="5">
        <v>6.243066410611407</v>
      </c>
      <c r="D17" s="21">
        <v>0.1601776970208565</v>
      </c>
      <c r="E17" s="10">
        <v>39.99299719887955</v>
      </c>
      <c r="F17" s="5">
        <v>699.0648853090528</v>
      </c>
      <c r="G17" s="3">
        <v>279.577</v>
      </c>
      <c r="H17" s="13">
        <v>24170445.25</v>
      </c>
      <c r="I17" s="16">
        <v>0.09134339766864134</v>
      </c>
      <c r="J17" s="5">
        <v>12.104166666666666</v>
      </c>
      <c r="K17" s="7">
        <v>28922.300689063755</v>
      </c>
    </row>
    <row r="18" spans="1:11" ht="12.75">
      <c r="A18" s="1">
        <v>1980</v>
      </c>
      <c r="B18" s="5">
        <v>51.033</v>
      </c>
      <c r="C18" s="5">
        <v>6.16052358277977</v>
      </c>
      <c r="D18" s="21">
        <v>0.16232386526289005</v>
      </c>
      <c r="E18" s="10">
        <v>44.054621848739494</v>
      </c>
      <c r="F18" s="5">
        <v>713.6368144969003</v>
      </c>
      <c r="G18" s="3">
        <v>314.39</v>
      </c>
      <c r="H18" s="13">
        <v>24471128.75</v>
      </c>
      <c r="I18" s="16">
        <v>0.10155839607774476</v>
      </c>
      <c r="J18" s="5">
        <v>12.890833333333333</v>
      </c>
      <c r="K18" s="7">
        <v>29162.398751095632</v>
      </c>
    </row>
    <row r="19" spans="1:11" ht="12.75">
      <c r="A19" s="1">
        <v>1981</v>
      </c>
      <c r="B19" s="5">
        <v>49.873</v>
      </c>
      <c r="C19" s="5">
        <v>7.227778557536142</v>
      </c>
      <c r="D19" s="21">
        <v>0.13835509652648895</v>
      </c>
      <c r="E19" s="10">
        <v>49.53081232492997</v>
      </c>
      <c r="F19" s="5">
        <v>727.7712257882088</v>
      </c>
      <c r="G19" s="3">
        <v>360.471</v>
      </c>
      <c r="H19" s="13">
        <v>24785059</v>
      </c>
      <c r="I19" s="16">
        <v>0.12430456207280241</v>
      </c>
      <c r="J19" s="5">
        <v>17.930833333333336</v>
      </c>
      <c r="K19" s="7">
        <v>29363.304149819</v>
      </c>
    </row>
    <row r="20" spans="1:11" ht="12.75">
      <c r="A20" s="1">
        <v>1982</v>
      </c>
      <c r="B20" s="5">
        <v>55.175</v>
      </c>
      <c r="C20" s="5">
        <v>6.884621658359764</v>
      </c>
      <c r="D20" s="21">
        <v>0.14525126428490573</v>
      </c>
      <c r="E20" s="10">
        <v>54.88095238095239</v>
      </c>
      <c r="F20" s="5">
        <v>692.1508893709326</v>
      </c>
      <c r="G20" s="3">
        <v>379.859</v>
      </c>
      <c r="H20" s="13">
        <v>25083479</v>
      </c>
      <c r="I20" s="16">
        <v>0.10801640039587176</v>
      </c>
      <c r="J20" s="5">
        <v>13.957500000000001</v>
      </c>
      <c r="K20" s="7">
        <v>27593.895143928505</v>
      </c>
    </row>
    <row r="21" spans="1:11" ht="12.75">
      <c r="A21" s="1">
        <v>1983</v>
      </c>
      <c r="B21" s="5">
        <v>62.592</v>
      </c>
      <c r="C21" s="5">
        <v>6.57250127811861</v>
      </c>
      <c r="D21" s="21">
        <v>0.1521490765363916</v>
      </c>
      <c r="E21" s="10">
        <v>58.095238095238095</v>
      </c>
      <c r="F21" s="5">
        <v>708.1234426229508</v>
      </c>
      <c r="G21" s="3">
        <v>411.386</v>
      </c>
      <c r="H21" s="13">
        <v>25336504.75</v>
      </c>
      <c r="I21" s="16">
        <v>0.05856832971800416</v>
      </c>
      <c r="J21" s="5">
        <v>9.553333333333333</v>
      </c>
      <c r="K21" s="7">
        <v>27948.74232298955</v>
      </c>
    </row>
    <row r="22" spans="1:11" ht="12.75">
      <c r="A22" s="1">
        <v>1984</v>
      </c>
      <c r="B22" s="5">
        <v>70.527</v>
      </c>
      <c r="C22" s="5">
        <v>6.374608306038822</v>
      </c>
      <c r="D22" s="21">
        <v>0.1568723836808413</v>
      </c>
      <c r="E22" s="10">
        <v>60.5952380952381</v>
      </c>
      <c r="F22" s="5">
        <v>741.9427897838899</v>
      </c>
      <c r="G22" s="3">
        <v>449.582</v>
      </c>
      <c r="H22" s="13">
        <v>25577352.5</v>
      </c>
      <c r="I22" s="16">
        <v>0.04303278688524603</v>
      </c>
      <c r="J22" s="5">
        <v>11.311666666666667</v>
      </c>
      <c r="K22" s="7">
        <v>29007.802499648464</v>
      </c>
    </row>
    <row r="23" spans="1:11" ht="12.75">
      <c r="A23" s="1">
        <v>1985</v>
      </c>
      <c r="B23" s="5">
        <v>89.427</v>
      </c>
      <c r="C23" s="5">
        <v>5.431402149239044</v>
      </c>
      <c r="D23" s="21">
        <v>0.18411452006736476</v>
      </c>
      <c r="E23" s="10">
        <v>62.99719887955181</v>
      </c>
      <c r="F23" s="5">
        <v>771.0088839484216</v>
      </c>
      <c r="G23" s="3">
        <v>485.714</v>
      </c>
      <c r="H23" s="13">
        <v>25813854</v>
      </c>
      <c r="I23" s="16">
        <v>0.03963943141107112</v>
      </c>
      <c r="J23" s="5">
        <v>9.646666666666667</v>
      </c>
      <c r="K23" s="7">
        <v>29868.026833514345</v>
      </c>
    </row>
    <row r="24" spans="1:11" ht="12.75">
      <c r="A24" s="1">
        <v>1986</v>
      </c>
      <c r="B24" s="5">
        <v>102.767</v>
      </c>
      <c r="C24" s="5">
        <v>4.987408409314274</v>
      </c>
      <c r="D24" s="21">
        <v>0.2005049352149389</v>
      </c>
      <c r="E24" s="10">
        <v>65.63025210084035</v>
      </c>
      <c r="F24" s="5">
        <v>780.9523559539051</v>
      </c>
      <c r="G24" s="3">
        <v>512.541</v>
      </c>
      <c r="H24" s="13">
        <v>26068353</v>
      </c>
      <c r="I24" s="16">
        <v>0.04179635393508254</v>
      </c>
      <c r="J24" s="5">
        <v>9.214166666666666</v>
      </c>
      <c r="K24" s="7">
        <v>29957.870984557605</v>
      </c>
    </row>
    <row r="25" spans="1:11" ht="12.75">
      <c r="A25" s="1">
        <v>1987</v>
      </c>
      <c r="B25" s="5">
        <v>108.522</v>
      </c>
      <c r="C25" s="5">
        <v>5.150559333591345</v>
      </c>
      <c r="D25" s="21">
        <v>0.19415367054954927</v>
      </c>
      <c r="E25" s="10">
        <v>68.48039215686275</v>
      </c>
      <c r="F25" s="5">
        <v>816.2175805297064</v>
      </c>
      <c r="G25" s="3">
        <v>558.949</v>
      </c>
      <c r="H25" s="13">
        <v>26399956</v>
      </c>
      <c r="I25" s="16">
        <v>0.04342723004694816</v>
      </c>
      <c r="J25" s="5">
        <v>8.402500000000002</v>
      </c>
      <c r="K25" s="7">
        <v>30917.384124795753</v>
      </c>
    </row>
    <row r="26" spans="1:11" ht="12.75">
      <c r="A26" s="1">
        <v>1988</v>
      </c>
      <c r="B26" s="5">
        <v>116.428</v>
      </c>
      <c r="C26" s="5">
        <v>5.265863881540524</v>
      </c>
      <c r="D26" s="21">
        <v>0.18990236407467695</v>
      </c>
      <c r="E26" s="10">
        <v>71.25350140056022</v>
      </c>
      <c r="F26" s="5">
        <v>860.4405228501229</v>
      </c>
      <c r="G26" s="3">
        <v>613.094</v>
      </c>
      <c r="H26" s="13">
        <v>26754940.25</v>
      </c>
      <c r="I26" s="16">
        <v>0.040494938132733554</v>
      </c>
      <c r="J26" s="5">
        <v>9.685833333333335</v>
      </c>
      <c r="K26" s="7">
        <v>32160.0614619247</v>
      </c>
    </row>
    <row r="27" spans="1:11" ht="12.75">
      <c r="A27" s="1">
        <v>1989</v>
      </c>
      <c r="B27" s="5">
        <v>125.911</v>
      </c>
      <c r="C27" s="5">
        <v>5.223753286051258</v>
      </c>
      <c r="D27" s="21">
        <v>0.19143323683954463</v>
      </c>
      <c r="E27" s="10">
        <v>74.81092436974791</v>
      </c>
      <c r="F27" s="5">
        <v>879.1871047458578</v>
      </c>
      <c r="G27" s="3">
        <v>657.728</v>
      </c>
      <c r="H27" s="13">
        <v>27219748</v>
      </c>
      <c r="I27" s="16">
        <v>0.04992628992628993</v>
      </c>
      <c r="J27" s="5">
        <v>12.293333333333335</v>
      </c>
      <c r="K27" s="7">
        <v>32299.604858423296</v>
      </c>
    </row>
    <row r="28" spans="1:11" ht="12.75">
      <c r="A28" s="1">
        <v>1990</v>
      </c>
      <c r="B28" s="5">
        <v>128.499</v>
      </c>
      <c r="C28" s="5">
        <v>5.2912551848652525</v>
      </c>
      <c r="D28" s="21">
        <v>0.1889910739630045</v>
      </c>
      <c r="E28" s="10">
        <v>78.4</v>
      </c>
      <c r="F28" s="5">
        <v>867.2461734693877</v>
      </c>
      <c r="G28" s="3">
        <v>679.921</v>
      </c>
      <c r="H28" s="13">
        <v>27638583.25</v>
      </c>
      <c r="I28" s="16">
        <v>0.047645792380417246</v>
      </c>
      <c r="J28" s="5">
        <v>13.045000000000002</v>
      </c>
      <c r="K28" s="7">
        <v>31378.097988050373</v>
      </c>
    </row>
    <row r="29" spans="1:11" ht="12.75">
      <c r="A29" s="1">
        <v>1991</v>
      </c>
      <c r="B29" s="5">
        <v>134.51</v>
      </c>
      <c r="C29" s="5">
        <v>5.0952865957921345</v>
      </c>
      <c r="D29" s="21">
        <v>0.19625981408500848</v>
      </c>
      <c r="E29" s="10">
        <v>82.8</v>
      </c>
      <c r="F29" s="5">
        <v>827.7379227053141</v>
      </c>
      <c r="G29" s="3">
        <v>685.367</v>
      </c>
      <c r="H29" s="13">
        <v>27987829</v>
      </c>
      <c r="I29" s="16">
        <v>0.05620085775553976</v>
      </c>
      <c r="J29" s="5">
        <v>9.034166666666666</v>
      </c>
      <c r="K29" s="7">
        <v>29574.92425387171</v>
      </c>
    </row>
    <row r="30" spans="1:11" ht="12.75">
      <c r="A30" s="1">
        <v>1992</v>
      </c>
      <c r="B30" s="5">
        <v>139.841</v>
      </c>
      <c r="C30" s="5">
        <v>5.009117497729564</v>
      </c>
      <c r="D30" s="21">
        <v>0.1996359639104614</v>
      </c>
      <c r="E30" s="10">
        <v>84</v>
      </c>
      <c r="F30" s="5">
        <v>833.9047619047619</v>
      </c>
      <c r="G30" s="3">
        <v>700.48</v>
      </c>
      <c r="H30" s="13">
        <v>28319473</v>
      </c>
      <c r="I30" s="16">
        <v>0.014888757296337048</v>
      </c>
      <c r="J30" s="5">
        <v>6.783333333333332</v>
      </c>
      <c r="K30" s="7">
        <v>29446.337575023448</v>
      </c>
    </row>
    <row r="31" spans="1:11" ht="12.75">
      <c r="A31" s="1">
        <v>1993</v>
      </c>
      <c r="B31" s="5">
        <v>151.501</v>
      </c>
      <c r="C31" s="5">
        <v>4.79986270717685</v>
      </c>
      <c r="D31" s="21">
        <v>0.20833929239367205</v>
      </c>
      <c r="E31" s="10">
        <v>85.6</v>
      </c>
      <c r="F31" s="5">
        <v>849.5140186915888</v>
      </c>
      <c r="G31" s="3">
        <v>727.184</v>
      </c>
      <c r="H31" s="13">
        <v>28648234.75</v>
      </c>
      <c r="I31" s="16">
        <v>0.018587980328415448</v>
      </c>
      <c r="J31" s="5">
        <v>5.088333333333333</v>
      </c>
      <c r="K31" s="7">
        <v>29653.276235164503</v>
      </c>
    </row>
    <row r="32" spans="1:11" ht="12.75">
      <c r="A32" s="1">
        <v>1994</v>
      </c>
      <c r="B32" s="5">
        <v>156.28</v>
      </c>
      <c r="C32" s="5">
        <v>4.932640133094446</v>
      </c>
      <c r="D32" s="21">
        <v>0.20273118918421063</v>
      </c>
      <c r="E32" s="10">
        <v>85.7</v>
      </c>
      <c r="F32" s="5">
        <v>899.5017502917154</v>
      </c>
      <c r="G32" s="3">
        <v>770.873</v>
      </c>
      <c r="H32" s="13">
        <v>28958269.75</v>
      </c>
      <c r="I32" s="16">
        <v>0.0016366612111294824</v>
      </c>
      <c r="J32" s="5">
        <v>5.765833333333333</v>
      </c>
      <c r="K32" s="7">
        <v>31061.99914764298</v>
      </c>
    </row>
    <row r="33" spans="1:11" ht="12.75">
      <c r="A33" s="1">
        <v>1995</v>
      </c>
      <c r="B33" s="5">
        <v>160.398</v>
      </c>
      <c r="C33" s="5">
        <v>5.052594171997158</v>
      </c>
      <c r="D33" s="21">
        <v>0.19791813194542127</v>
      </c>
      <c r="E33" s="10">
        <v>87.6</v>
      </c>
      <c r="F33" s="5">
        <v>925.1438356164385</v>
      </c>
      <c r="G33" s="3">
        <v>810.426</v>
      </c>
      <c r="H33" s="13">
        <v>29262648.5</v>
      </c>
      <c r="I33" s="16">
        <v>0.021650326797385433</v>
      </c>
      <c r="J33" s="5">
        <v>7.307500000000001</v>
      </c>
      <c r="K33" s="7">
        <v>31615.177813328773</v>
      </c>
    </row>
    <row r="34" spans="1:11" ht="12.75">
      <c r="A34" s="1">
        <v>1996</v>
      </c>
      <c r="B34" s="5">
        <v>179.464</v>
      </c>
      <c r="C34" s="5">
        <v>4.663130209958544</v>
      </c>
      <c r="D34" s="21">
        <v>0.21444822575711225</v>
      </c>
      <c r="E34" s="10">
        <v>88.9</v>
      </c>
      <c r="F34" s="5">
        <v>941.3543307086615</v>
      </c>
      <c r="G34" s="3">
        <v>836.864</v>
      </c>
      <c r="H34" s="13">
        <v>29570577.25</v>
      </c>
      <c r="I34" s="16">
        <v>0.01575369852059162</v>
      </c>
      <c r="J34" s="5">
        <v>4.530833333333334</v>
      </c>
      <c r="K34" s="7">
        <v>31834.15469877787</v>
      </c>
    </row>
    <row r="35" spans="1:11" ht="12.75">
      <c r="A35" s="1">
        <v>1997</v>
      </c>
      <c r="B35" s="5">
        <v>197.601</v>
      </c>
      <c r="C35" s="5">
        <v>4.467249659667714</v>
      </c>
      <c r="D35" s="21">
        <v>0.22385137974902944</v>
      </c>
      <c r="E35" s="10">
        <v>90.4</v>
      </c>
      <c r="F35" s="5">
        <v>976.4745575221237</v>
      </c>
      <c r="G35" s="3">
        <v>882.733</v>
      </c>
      <c r="H35" s="13">
        <v>29868725.5</v>
      </c>
      <c r="I35" s="16">
        <v>0.01621791843804141</v>
      </c>
      <c r="J35" s="5">
        <v>3.5208333333333335</v>
      </c>
      <c r="K35" s="7">
        <v>32692.20702176006</v>
      </c>
    </row>
    <row r="36" spans="1:11" ht="12.75">
      <c r="A36" s="1">
        <v>1998</v>
      </c>
      <c r="B36" s="5">
        <v>205.509</v>
      </c>
      <c r="C36" s="5">
        <v>4.452228369560458</v>
      </c>
      <c r="D36" s="21">
        <v>0.22460662773655612</v>
      </c>
      <c r="E36" s="10">
        <v>91.3</v>
      </c>
      <c r="F36" s="5">
        <v>1002.1610076670318</v>
      </c>
      <c r="G36" s="3">
        <v>914.973</v>
      </c>
      <c r="H36" s="13">
        <v>30125715.25</v>
      </c>
      <c r="I36" s="16">
        <v>0.009916330957545674</v>
      </c>
      <c r="J36" s="5">
        <v>5.104166666666667</v>
      </c>
      <c r="K36" s="7">
        <v>33265.96561610373</v>
      </c>
    </row>
    <row r="37" spans="1:11" ht="12.75">
      <c r="A37" s="1">
        <v>1999</v>
      </c>
      <c r="B37" s="5">
        <v>221.764</v>
      </c>
      <c r="C37" s="5">
        <v>4.430119406215616</v>
      </c>
      <c r="D37" s="21">
        <v>0.2257275500513517</v>
      </c>
      <c r="E37" s="10">
        <v>92.9</v>
      </c>
      <c r="F37" s="5">
        <v>1057.525296017223</v>
      </c>
      <c r="G37" s="3">
        <v>982.441</v>
      </c>
      <c r="H37" s="13">
        <v>30369574.75</v>
      </c>
      <c r="I37" s="16">
        <v>0.01733660632095741</v>
      </c>
      <c r="J37" s="5">
        <v>4.916666666666667</v>
      </c>
      <c r="K37" s="7">
        <v>34821.86710623016</v>
      </c>
    </row>
    <row r="38" spans="1:11" ht="12.75">
      <c r="A38" s="1">
        <v>2000</v>
      </c>
      <c r="B38" s="5">
        <v>231.43550000000002</v>
      </c>
      <c r="C38" s="5">
        <v>4.651736660970335</v>
      </c>
      <c r="D38" s="21">
        <v>0.2149734761192186</v>
      </c>
      <c r="E38" s="7">
        <v>95.375</v>
      </c>
      <c r="F38" s="5">
        <v>1128.7832241153342</v>
      </c>
      <c r="G38" s="5">
        <v>1076.577</v>
      </c>
      <c r="H38" s="13">
        <v>32352977</v>
      </c>
      <c r="I38" s="16">
        <v>0.026960488614085266</v>
      </c>
      <c r="J38" s="20">
        <v>5.770833333333333</v>
      </c>
      <c r="K38" s="7">
        <v>34889.62465850775</v>
      </c>
    </row>
    <row r="39" spans="1:11" ht="12.75">
      <c r="A39" s="1">
        <v>2001</v>
      </c>
      <c r="B39" s="5">
        <v>254.82330000000002</v>
      </c>
      <c r="C39" s="5">
        <v>4.3482993902048985</v>
      </c>
      <c r="D39" s="21">
        <v>0.22997496498346642</v>
      </c>
      <c r="E39" s="7">
        <v>97.783</v>
      </c>
      <c r="F39" s="5">
        <v>1133.1703874906682</v>
      </c>
      <c r="G39" s="5">
        <v>1108.048</v>
      </c>
      <c r="H39" s="13">
        <v>31129298</v>
      </c>
      <c r="I39" s="16">
        <v>0.025247706422018384</v>
      </c>
      <c r="J39" s="20">
        <v>4.3125</v>
      </c>
      <c r="K39" s="7">
        <v>36402.05402289085</v>
      </c>
    </row>
    <row r="40" spans="1:11" ht="12.75">
      <c r="A40" s="1">
        <v>2002</v>
      </c>
      <c r="B40" s="5">
        <v>282.1917</v>
      </c>
      <c r="C40" s="5">
        <v>4.085538306052233</v>
      </c>
      <c r="D40" s="21">
        <v>0.24476578729383602</v>
      </c>
      <c r="E40" s="7">
        <v>100</v>
      </c>
      <c r="F40" s="5">
        <v>1152.905</v>
      </c>
      <c r="G40" s="5">
        <v>1152.905</v>
      </c>
      <c r="H40" s="13">
        <v>31446719</v>
      </c>
      <c r="I40" s="16">
        <v>0.02267265271059393</v>
      </c>
      <c r="J40" s="20">
        <v>2.7083333333333335</v>
      </c>
      <c r="K40" s="7">
        <v>36662.171338129105</v>
      </c>
    </row>
    <row r="41" spans="1:11" ht="12.75">
      <c r="A41" s="1">
        <v>2003</v>
      </c>
      <c r="B41" s="5">
        <v>296.50550000000004</v>
      </c>
      <c r="C41" s="5">
        <v>4.0915767161148775</v>
      </c>
      <c r="D41" s="21">
        <v>0.24440455828713917</v>
      </c>
      <c r="E41" s="7">
        <v>102.75</v>
      </c>
      <c r="F41" s="5">
        <v>1180.7055961070557</v>
      </c>
      <c r="G41" s="5">
        <v>1213.175</v>
      </c>
      <c r="H41" s="13">
        <v>31734093</v>
      </c>
      <c r="I41" s="16">
        <v>0.027499999999999948</v>
      </c>
      <c r="J41" s="20">
        <v>3.1875</v>
      </c>
      <c r="K41" s="7">
        <v>37206.21843854355</v>
      </c>
    </row>
    <row r="42" spans="1:11" ht="12.75">
      <c r="A42" s="1">
        <v>2004</v>
      </c>
      <c r="B42" s="5">
        <v>322.89725000000004</v>
      </c>
      <c r="C42" s="5">
        <v>3.997884776039436</v>
      </c>
      <c r="D42" s="21">
        <v>0.2501322714434669</v>
      </c>
      <c r="E42" s="7">
        <v>104.658</v>
      </c>
      <c r="F42" s="5">
        <v>1233.4518144814538</v>
      </c>
      <c r="G42" s="5">
        <v>1290.906</v>
      </c>
      <c r="H42" s="13">
        <v>32038401</v>
      </c>
      <c r="I42" s="16">
        <v>0.01856934306569347</v>
      </c>
      <c r="J42" s="20">
        <v>2.5</v>
      </c>
      <c r="K42" s="7">
        <v>38499.16899665042</v>
      </c>
    </row>
    <row r="43" spans="1:11" ht="12.75">
      <c r="A43" s="1">
        <v>2005</v>
      </c>
      <c r="B43" s="5">
        <v>344.24292</v>
      </c>
      <c r="C43" s="5">
        <v>3.990917227869203</v>
      </c>
      <c r="D43" s="21">
        <v>0.25056896520349825</v>
      </c>
      <c r="E43" s="7">
        <v>106.975</v>
      </c>
      <c r="F43" s="5">
        <v>1284.26735218509</v>
      </c>
      <c r="G43" s="5">
        <v>1373.845</v>
      </c>
      <c r="H43" s="13">
        <v>32352977</v>
      </c>
      <c r="I43" s="16">
        <v>0.022138775822201782</v>
      </c>
      <c r="J43" s="20">
        <v>2.9166666666666665</v>
      </c>
      <c r="K43" s="7">
        <v>39695.492386530306</v>
      </c>
    </row>
    <row r="44" spans="1:11" ht="12.75">
      <c r="A44" s="1">
        <v>2006</v>
      </c>
      <c r="B44" s="5">
        <v>371.12425</v>
      </c>
      <c r="C44" s="5">
        <v>3.908138581620576</v>
      </c>
      <c r="D44" s="21">
        <v>0.2558762897259731</v>
      </c>
      <c r="E44" s="7">
        <v>109.117</v>
      </c>
      <c r="F44" s="5">
        <v>1329.220011547238</v>
      </c>
      <c r="G44" s="5">
        <v>1450.405</v>
      </c>
      <c r="H44" s="13">
        <v>32690242</v>
      </c>
      <c r="I44" s="16">
        <v>0.020023369946249238</v>
      </c>
      <c r="J44" s="20">
        <v>4.3125</v>
      </c>
      <c r="K44" s="7">
        <v>40661.063676042475</v>
      </c>
    </row>
    <row r="45" spans="1:11" ht="12.75">
      <c r="A45" s="19">
        <v>2007</v>
      </c>
      <c r="B45" s="5">
        <v>402.63125</v>
      </c>
      <c r="C45" s="5">
        <v>3.798982319429999</v>
      </c>
      <c r="D45" s="21">
        <v>0.2632283901100231</v>
      </c>
      <c r="E45" s="7">
        <v>111.45</v>
      </c>
      <c r="F45" s="5">
        <v>1372.4441453566621</v>
      </c>
      <c r="G45" s="5">
        <v>1529.589</v>
      </c>
      <c r="H45" s="13">
        <v>33048782</v>
      </c>
      <c r="I45" s="16">
        <v>0.021380719777852993</v>
      </c>
      <c r="J45" s="20">
        <v>4.604166666666667</v>
      </c>
      <c r="K45" s="7">
        <v>41527.828328337855</v>
      </c>
    </row>
    <row r="46" spans="1:11" ht="12.75">
      <c r="A46" s="1">
        <v>2008</v>
      </c>
      <c r="B46" s="5">
        <v>436.71225000000004</v>
      </c>
      <c r="C46" s="5">
        <v>3.671566346032198</v>
      </c>
      <c r="D46" s="21">
        <v>0.2723633201074206</v>
      </c>
      <c r="E46" s="7">
        <v>114.092</v>
      </c>
      <c r="F46" s="5">
        <v>1405.3728569926025</v>
      </c>
      <c r="G46" s="5">
        <v>1603.418</v>
      </c>
      <c r="H46" s="13">
        <v>33448916</v>
      </c>
      <c r="I46" s="16">
        <v>0.023705697622252126</v>
      </c>
      <c r="J46" s="20">
        <v>3.2083333333333335</v>
      </c>
      <c r="K46" s="7">
        <v>42015.49781142691</v>
      </c>
    </row>
    <row r="47" spans="1:11" ht="12.75">
      <c r="A47" s="1">
        <v>2009</v>
      </c>
      <c r="B47" s="5">
        <v>491.77108000000004</v>
      </c>
      <c r="C47" s="5">
        <v>3.109139724117164</v>
      </c>
      <c r="D47" s="21">
        <v>0.3216323770344379</v>
      </c>
      <c r="E47" s="7">
        <v>114.433</v>
      </c>
      <c r="F47" s="5">
        <v>1336.1399246720787</v>
      </c>
      <c r="G47" s="5">
        <v>1528.985</v>
      </c>
      <c r="H47" s="13">
        <v>33856945</v>
      </c>
      <c r="I47" s="16">
        <v>0.0029888160431933933</v>
      </c>
      <c r="J47" s="20">
        <v>0.65</v>
      </c>
      <c r="K47" s="7">
        <v>39464.279032620296</v>
      </c>
    </row>
    <row r="48" spans="1:11" ht="12.75">
      <c r="A48" s="1">
        <v>2010</v>
      </c>
      <c r="B48" s="5">
        <v>551.74967</v>
      </c>
      <c r="C48" s="5">
        <v>2.9444657393270393</v>
      </c>
      <c r="D48" s="21">
        <v>0.3396201853000847</v>
      </c>
      <c r="E48" s="7">
        <v>116.467</v>
      </c>
      <c r="F48" s="5">
        <v>1394.908428997055</v>
      </c>
      <c r="G48" s="5">
        <v>1624.608</v>
      </c>
      <c r="H48" s="13">
        <v>34254344</v>
      </c>
      <c r="I48" s="16">
        <v>0.017774592993279846</v>
      </c>
      <c r="J48" s="20">
        <v>0.85</v>
      </c>
      <c r="K48" s="7">
        <v>40722.08853268522</v>
      </c>
    </row>
    <row r="49" spans="1:11" ht="12.75">
      <c r="A49" s="1">
        <v>2011</v>
      </c>
      <c r="B49" s="5">
        <v>599.7646400000001</v>
      </c>
      <c r="C49" s="5">
        <v>2.84308413602598</v>
      </c>
      <c r="D49" s="21">
        <v>0.35173070938301</v>
      </c>
      <c r="E49" s="7">
        <v>119.858</v>
      </c>
      <c r="F49" s="5">
        <v>1422.6679348339978</v>
      </c>
      <c r="G49" s="5">
        <v>1705.1813333333332</v>
      </c>
      <c r="H49" s="13">
        <v>34605346</v>
      </c>
      <c r="I49" s="16">
        <v>0.029115543458662133</v>
      </c>
      <c r="J49" s="20">
        <v>1.25</v>
      </c>
      <c r="K49" s="7">
        <v>41111.21833123697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76"/>
  <sheetViews>
    <sheetView zoomScale="125" zoomScaleNormal="125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1" max="1" width="5.57421875" style="0" customWidth="1"/>
    <col min="2" max="2" width="9.8515625" style="0" customWidth="1"/>
    <col min="4" max="4" width="12.57421875" style="0" customWidth="1"/>
    <col min="6" max="6" width="10.421875" style="5" customWidth="1"/>
    <col min="7" max="7" width="11.28125" style="21" customWidth="1"/>
    <col min="8" max="8" width="11.57421875" style="0" customWidth="1"/>
    <col min="9" max="9" width="12.140625" style="0" customWidth="1"/>
    <col min="10" max="10" width="10.8515625" style="3" customWidth="1"/>
    <col min="11" max="11" width="11.140625" style="0" customWidth="1"/>
    <col min="12" max="12" width="9.8515625" style="0" customWidth="1"/>
    <col min="13" max="13" width="10.421875" style="0" customWidth="1"/>
    <col min="14" max="14" width="10.00390625" style="7" customWidth="1"/>
    <col min="15" max="15" width="9.8515625" style="0" customWidth="1"/>
  </cols>
  <sheetData>
    <row r="1" spans="1:13" ht="12.75">
      <c r="A1" s="1"/>
      <c r="B1" s="3"/>
      <c r="C1" s="3"/>
      <c r="D1" s="2" t="s">
        <v>1024</v>
      </c>
      <c r="H1" s="7"/>
      <c r="I1" s="10"/>
      <c r="K1" s="13"/>
      <c r="M1" s="5"/>
    </row>
    <row r="2" spans="1:13" ht="12.75">
      <c r="A2" s="1"/>
      <c r="B2" s="3"/>
      <c r="C2" s="3"/>
      <c r="D2" s="3"/>
      <c r="H2" s="7"/>
      <c r="K2" s="13"/>
      <c r="M2" s="5"/>
    </row>
    <row r="3" spans="1:13" ht="12.75">
      <c r="A3" s="1"/>
      <c r="B3" s="4" t="s">
        <v>1010</v>
      </c>
      <c r="C3" s="4" t="s">
        <v>1011</v>
      </c>
      <c r="D3" s="6" t="s">
        <v>1018</v>
      </c>
      <c r="E3" s="1" t="s">
        <v>1016</v>
      </c>
      <c r="F3" s="6" t="s">
        <v>1059</v>
      </c>
      <c r="G3" s="22" t="s">
        <v>1006</v>
      </c>
      <c r="H3" s="8" t="s">
        <v>1041</v>
      </c>
      <c r="I3" s="11" t="s">
        <v>1061</v>
      </c>
      <c r="J3" s="6" t="s">
        <v>987</v>
      </c>
      <c r="K3" s="14" t="s">
        <v>1049</v>
      </c>
      <c r="L3" s="15" t="s">
        <v>1004</v>
      </c>
      <c r="M3" s="5"/>
    </row>
    <row r="4" spans="1:13" ht="12.75">
      <c r="A4" s="1"/>
      <c r="B4" s="3"/>
      <c r="C4" s="3"/>
      <c r="D4" s="3"/>
      <c r="E4" s="2"/>
      <c r="F4" s="2" t="s">
        <v>10</v>
      </c>
      <c r="G4" s="23"/>
      <c r="H4" s="9"/>
      <c r="I4" s="12"/>
      <c r="J4" s="2" t="s">
        <v>989</v>
      </c>
      <c r="K4" s="14"/>
      <c r="M4" s="5"/>
    </row>
    <row r="5" spans="1:13" ht="12.75">
      <c r="A5" s="1"/>
      <c r="B5" s="3"/>
      <c r="C5" s="3"/>
      <c r="D5" s="3"/>
      <c r="E5" s="2"/>
      <c r="F5" s="2"/>
      <c r="G5" s="23"/>
      <c r="H5" s="9"/>
      <c r="I5" s="12"/>
      <c r="J5" s="2" t="s">
        <v>984</v>
      </c>
      <c r="K5" s="14"/>
      <c r="M5" s="5"/>
    </row>
    <row r="6" spans="1:14" ht="12.75">
      <c r="A6" s="2" t="s">
        <v>1063</v>
      </c>
      <c r="B6" s="4" t="s">
        <v>1029</v>
      </c>
      <c r="C6" s="4" t="s">
        <v>1030</v>
      </c>
      <c r="D6" s="2" t="s">
        <v>1031</v>
      </c>
      <c r="E6" s="1" t="s">
        <v>1016</v>
      </c>
      <c r="F6" s="2" t="s">
        <v>1003</v>
      </c>
      <c r="G6" s="23" t="s">
        <v>966</v>
      </c>
      <c r="H6" s="9" t="s">
        <v>977</v>
      </c>
      <c r="I6" s="12" t="s">
        <v>1056</v>
      </c>
      <c r="J6" s="2" t="s">
        <v>1052</v>
      </c>
      <c r="K6" s="14" t="s">
        <v>967</v>
      </c>
      <c r="L6" s="15" t="s">
        <v>1047</v>
      </c>
      <c r="M6" s="2" t="s">
        <v>958</v>
      </c>
      <c r="N6" s="9" t="s">
        <v>1055</v>
      </c>
    </row>
    <row r="7" spans="1:14" ht="12.75">
      <c r="A7" s="2"/>
      <c r="B7" s="4" t="s">
        <v>1022</v>
      </c>
      <c r="C7" s="4" t="s">
        <v>1035</v>
      </c>
      <c r="D7" s="2" t="s">
        <v>996</v>
      </c>
      <c r="E7" s="1" t="s">
        <v>965</v>
      </c>
      <c r="F7" s="2" t="s">
        <v>1060</v>
      </c>
      <c r="G7" s="23" t="s">
        <v>974</v>
      </c>
      <c r="H7" s="9" t="s">
        <v>1005</v>
      </c>
      <c r="I7" s="1" t="s">
        <v>997</v>
      </c>
      <c r="J7" s="2" t="s">
        <v>964</v>
      </c>
      <c r="K7" s="14" t="s">
        <v>1048</v>
      </c>
      <c r="L7" s="15" t="s">
        <v>975</v>
      </c>
      <c r="M7" s="2" t="s">
        <v>1054</v>
      </c>
      <c r="N7" s="9" t="s">
        <v>1046</v>
      </c>
    </row>
    <row r="8" spans="1:14" ht="12.75">
      <c r="A8" s="1"/>
      <c r="B8" s="4" t="s">
        <v>963</v>
      </c>
      <c r="C8" s="4" t="s">
        <v>996</v>
      </c>
      <c r="D8" s="2" t="s">
        <v>970</v>
      </c>
      <c r="E8" s="1" t="s">
        <v>996</v>
      </c>
      <c r="F8" s="2" t="s">
        <v>1039</v>
      </c>
      <c r="G8" s="23" t="s">
        <v>957</v>
      </c>
      <c r="H8" s="9">
        <v>100</v>
      </c>
      <c r="I8" s="1" t="s">
        <v>698</v>
      </c>
      <c r="J8" s="2" t="s">
        <v>979</v>
      </c>
      <c r="K8" s="1" t="s">
        <v>1001</v>
      </c>
      <c r="L8" s="15" t="s">
        <v>998</v>
      </c>
      <c r="M8" s="2" t="s">
        <v>1002</v>
      </c>
      <c r="N8" s="9" t="s">
        <v>973</v>
      </c>
    </row>
    <row r="9" spans="1:14" ht="12.75">
      <c r="A9" s="1"/>
      <c r="B9" s="4" t="s">
        <v>964</v>
      </c>
      <c r="C9" s="4" t="s">
        <v>994</v>
      </c>
      <c r="D9" s="2" t="s">
        <v>980</v>
      </c>
      <c r="E9" s="1" t="s">
        <v>994</v>
      </c>
      <c r="F9" s="2" t="s">
        <v>1021</v>
      </c>
      <c r="G9" s="22" t="s">
        <v>1008</v>
      </c>
      <c r="H9" s="1" t="s">
        <v>969</v>
      </c>
      <c r="I9" s="1" t="s">
        <v>969</v>
      </c>
      <c r="J9" s="2" t="s">
        <v>1019</v>
      </c>
      <c r="L9" s="16"/>
      <c r="M9" s="5"/>
      <c r="N9" s="9" t="s">
        <v>1000</v>
      </c>
    </row>
    <row r="10" spans="1:13" ht="12.75">
      <c r="A10" s="1"/>
      <c r="B10" s="3"/>
      <c r="C10" s="3"/>
      <c r="D10" s="5"/>
      <c r="E10" s="1"/>
      <c r="H10" s="7"/>
      <c r="I10" s="1"/>
      <c r="J10" s="2" t="s">
        <v>1050</v>
      </c>
      <c r="L10" s="16"/>
      <c r="M10" s="5"/>
    </row>
    <row r="11" spans="1:13" ht="12.75">
      <c r="A11" s="1"/>
      <c r="B11" s="3"/>
      <c r="C11" s="3"/>
      <c r="D11" s="5"/>
      <c r="E11" s="1"/>
      <c r="H11" s="7"/>
      <c r="I11" s="1"/>
      <c r="J11" s="2" t="s">
        <v>969</v>
      </c>
      <c r="L11" s="16"/>
      <c r="M11" s="5"/>
    </row>
    <row r="12" spans="1:13" ht="12.75">
      <c r="A12" s="1"/>
      <c r="B12" s="3"/>
      <c r="C12" s="3"/>
      <c r="D12" s="3"/>
      <c r="E12" s="5"/>
      <c r="H12" s="7"/>
      <c r="I12" s="1"/>
      <c r="J12" s="4"/>
      <c r="L12" s="16"/>
      <c r="M12" s="5"/>
    </row>
    <row r="13" spans="1:13" ht="12.75">
      <c r="A13" s="1">
        <v>1955</v>
      </c>
      <c r="B13" s="18">
        <v>2.2588333333333335</v>
      </c>
      <c r="C13" s="3">
        <v>4.772</v>
      </c>
      <c r="H13" s="7">
        <v>16.833333333333336</v>
      </c>
      <c r="K13" s="13">
        <v>15681250</v>
      </c>
      <c r="M13" s="5">
        <v>1.8958333333333333</v>
      </c>
    </row>
    <row r="14" spans="1:13" ht="12.75">
      <c r="A14" s="1">
        <v>1956</v>
      </c>
      <c r="B14" s="18">
        <v>2.37925</v>
      </c>
      <c r="C14" s="3">
        <v>4.761</v>
      </c>
      <c r="H14" s="7">
        <v>17.066666666666666</v>
      </c>
      <c r="K14" s="13">
        <v>16070250</v>
      </c>
      <c r="L14" s="16">
        <f aca="true" t="shared" si="0" ref="L14:L45">(H14-H13)/H13</f>
        <v>0.013861386138613705</v>
      </c>
      <c r="M14" s="5">
        <v>3.1525</v>
      </c>
    </row>
    <row r="15" spans="1:13" ht="12.75">
      <c r="A15" s="1">
        <v>1957</v>
      </c>
      <c r="B15" s="18">
        <v>2.43775</v>
      </c>
      <c r="C15" s="3">
        <v>4.788</v>
      </c>
      <c r="H15" s="7">
        <v>17.599999999999998</v>
      </c>
      <c r="K15" s="13">
        <v>16579500</v>
      </c>
      <c r="L15" s="16">
        <f t="shared" si="0"/>
        <v>0.03124999999999989</v>
      </c>
      <c r="M15" s="5">
        <v>4.0233333333333325</v>
      </c>
    </row>
    <row r="16" spans="1:13" ht="12.75">
      <c r="A16" s="1">
        <v>1958</v>
      </c>
      <c r="B16" s="18">
        <v>2.5973333333333333</v>
      </c>
      <c r="C16" s="3">
        <v>5.42</v>
      </c>
      <c r="H16" s="7">
        <v>18.04166666666666</v>
      </c>
      <c r="K16" s="13">
        <v>17062250</v>
      </c>
      <c r="L16" s="16">
        <f t="shared" si="0"/>
        <v>0.025094696969696757</v>
      </c>
      <c r="M16" s="5">
        <v>2.499166666666667</v>
      </c>
    </row>
    <row r="17" spans="1:13" ht="12.75">
      <c r="A17" s="1">
        <v>1959</v>
      </c>
      <c r="B17" s="18">
        <v>2.7275833333333335</v>
      </c>
      <c r="C17" s="3">
        <v>5.233</v>
      </c>
      <c r="H17" s="7">
        <v>18.25</v>
      </c>
      <c r="K17" s="13">
        <v>17467500</v>
      </c>
      <c r="L17" s="16">
        <f t="shared" si="0"/>
        <v>0.011547344110854835</v>
      </c>
      <c r="M17" s="5">
        <v>5.128333333333333</v>
      </c>
    </row>
    <row r="18" spans="1:13" ht="12.75">
      <c r="A18" s="1">
        <v>1960</v>
      </c>
      <c r="B18" s="18">
        <v>2.75</v>
      </c>
      <c r="C18" s="3">
        <v>5.499</v>
      </c>
      <c r="H18" s="7">
        <v>18.474999999999998</v>
      </c>
      <c r="K18" s="13">
        <v>17855250</v>
      </c>
      <c r="L18" s="16">
        <f t="shared" si="0"/>
        <v>0.012328767123287555</v>
      </c>
      <c r="M18" s="5">
        <v>3.539166666666667</v>
      </c>
    </row>
    <row r="19" spans="1:14" ht="12.75">
      <c r="A19" s="1">
        <v>1961</v>
      </c>
      <c r="B19" s="18">
        <v>2.8565</v>
      </c>
      <c r="C19" s="3">
        <v>5.851</v>
      </c>
      <c r="F19" s="5">
        <f aca="true" t="shared" si="1" ref="F19:F65">J19/B19</f>
        <v>14.413793103448276</v>
      </c>
      <c r="G19" s="21">
        <f aca="true" t="shared" si="2" ref="G19:G65">1/F19</f>
        <v>0.06937799043062201</v>
      </c>
      <c r="H19" s="7">
        <v>18.699999999999996</v>
      </c>
      <c r="I19" s="5">
        <f aca="true" t="shared" si="3" ref="I19:I65">(J19/H19)*100</f>
        <v>220.17647058823536</v>
      </c>
      <c r="J19" s="3">
        <v>41.173</v>
      </c>
      <c r="K19" s="13">
        <v>18224500</v>
      </c>
      <c r="L19" s="16">
        <f t="shared" si="0"/>
        <v>0.012178619756427492</v>
      </c>
      <c r="M19" s="5">
        <v>3.0608333333333335</v>
      </c>
      <c r="N19" s="7">
        <f aca="true" t="shared" si="4" ref="N19:N65">(I19*1000000000)/K19</f>
        <v>12081.344925141175</v>
      </c>
    </row>
    <row r="20" spans="1:14" ht="12.75">
      <c r="A20" s="1">
        <v>1962</v>
      </c>
      <c r="B20" s="18">
        <v>3.0239166666666666</v>
      </c>
      <c r="C20" s="3">
        <v>6.077</v>
      </c>
      <c r="F20" s="5">
        <f t="shared" si="1"/>
        <v>14.770578995232453</v>
      </c>
      <c r="G20" s="21">
        <f t="shared" si="2"/>
        <v>0.06770215306541288</v>
      </c>
      <c r="H20" s="7">
        <v>18.866666666666667</v>
      </c>
      <c r="I20" s="5">
        <f t="shared" si="3"/>
        <v>236.74028268551237</v>
      </c>
      <c r="J20" s="3">
        <v>44.665</v>
      </c>
      <c r="K20" s="13">
        <v>18570750</v>
      </c>
      <c r="L20" s="16">
        <f t="shared" si="0"/>
        <v>0.008912655971479756</v>
      </c>
      <c r="M20" s="5">
        <v>4.476666666666667</v>
      </c>
      <c r="N20" s="7">
        <f t="shared" si="4"/>
        <v>12748.019476085368</v>
      </c>
    </row>
    <row r="21" spans="1:14" ht="12.75">
      <c r="A21" s="1">
        <v>1963</v>
      </c>
      <c r="B21" s="18">
        <v>3.1360833333333336</v>
      </c>
      <c r="C21" s="3">
        <v>6.296</v>
      </c>
      <c r="F21" s="5">
        <f t="shared" si="1"/>
        <v>15.293279834188079</v>
      </c>
      <c r="G21" s="21">
        <f t="shared" si="2"/>
        <v>0.06538819735479522</v>
      </c>
      <c r="H21" s="7">
        <v>19.218181818181822</v>
      </c>
      <c r="I21" s="5">
        <f t="shared" si="3"/>
        <v>249.56054872280032</v>
      </c>
      <c r="J21" s="3">
        <v>47.961</v>
      </c>
      <c r="K21" s="13">
        <v>18919000</v>
      </c>
      <c r="L21" s="16">
        <f t="shared" si="0"/>
        <v>0.018631545133312107</v>
      </c>
      <c r="M21" s="5">
        <v>3.875</v>
      </c>
      <c r="N21" s="7">
        <f t="shared" si="4"/>
        <v>13191.001042486407</v>
      </c>
    </row>
    <row r="22" spans="1:14" ht="12.75">
      <c r="A22" s="1">
        <v>1964</v>
      </c>
      <c r="B22" s="18">
        <v>3.316</v>
      </c>
      <c r="C22" s="3">
        <v>6.693</v>
      </c>
      <c r="F22" s="5">
        <f t="shared" si="1"/>
        <v>15.847104945717733</v>
      </c>
      <c r="G22" s="21">
        <f t="shared" si="2"/>
        <v>0.0631030086205256</v>
      </c>
      <c r="H22" s="7">
        <v>19.566666666666663</v>
      </c>
      <c r="I22" s="5">
        <f t="shared" si="3"/>
        <v>268.56388415672916</v>
      </c>
      <c r="J22" s="3">
        <v>52.549</v>
      </c>
      <c r="K22" s="13">
        <v>19277250</v>
      </c>
      <c r="L22" s="16">
        <f t="shared" si="0"/>
        <v>0.01813308104698792</v>
      </c>
      <c r="M22" s="5">
        <v>4.041666666666667</v>
      </c>
      <c r="N22" s="7">
        <f t="shared" si="4"/>
        <v>13931.649180081658</v>
      </c>
    </row>
    <row r="23" spans="1:14" ht="12.75">
      <c r="A23" s="1">
        <v>1965</v>
      </c>
      <c r="B23" s="18">
        <v>3.5970833333333334</v>
      </c>
      <c r="C23" s="3">
        <v>7.13</v>
      </c>
      <c r="F23" s="5">
        <f t="shared" si="1"/>
        <v>16.104714467740067</v>
      </c>
      <c r="G23" s="21">
        <f t="shared" si="2"/>
        <v>0.06209361873525519</v>
      </c>
      <c r="H23" s="7">
        <v>20.025</v>
      </c>
      <c r="I23" s="5">
        <f t="shared" si="3"/>
        <v>289.28838951310865</v>
      </c>
      <c r="J23" s="3">
        <v>57.93</v>
      </c>
      <c r="K23" s="13">
        <v>19633500</v>
      </c>
      <c r="L23" s="16">
        <f t="shared" si="0"/>
        <v>0.023424190800681557</v>
      </c>
      <c r="M23" s="5">
        <v>4.291666666666667</v>
      </c>
      <c r="N23" s="7">
        <f t="shared" si="4"/>
        <v>14734.42786630548</v>
      </c>
    </row>
    <row r="24" spans="1:14" ht="12.75">
      <c r="A24" s="1">
        <v>1966</v>
      </c>
      <c r="B24" s="18">
        <v>3.8743333333333334</v>
      </c>
      <c r="C24" s="3">
        <v>7.718</v>
      </c>
      <c r="F24" s="5">
        <f t="shared" si="1"/>
        <v>16.730104103931858</v>
      </c>
      <c r="G24" s="21">
        <f t="shared" si="2"/>
        <v>0.05977249118043342</v>
      </c>
      <c r="H24" s="7">
        <v>20.783333333333335</v>
      </c>
      <c r="I24" s="5">
        <f t="shared" si="3"/>
        <v>311.8748997594226</v>
      </c>
      <c r="J24" s="3">
        <v>64.818</v>
      </c>
      <c r="K24" s="13">
        <v>19997500</v>
      </c>
      <c r="L24" s="16">
        <f t="shared" si="0"/>
        <v>0.03786933000416162</v>
      </c>
      <c r="M24" s="5">
        <v>5.166666666666667</v>
      </c>
      <c r="N24" s="7">
        <f t="shared" si="4"/>
        <v>15595.694449777353</v>
      </c>
    </row>
    <row r="25" spans="1:14" ht="12.75">
      <c r="A25" s="1">
        <v>1967</v>
      </c>
      <c r="B25" s="18">
        <v>4.188833333333333</v>
      </c>
      <c r="C25" s="3">
        <v>8.355</v>
      </c>
      <c r="D25" s="18">
        <v>16.55241666666667</v>
      </c>
      <c r="F25" s="5">
        <f t="shared" si="1"/>
        <v>16.63900051724824</v>
      </c>
      <c r="G25" s="21">
        <f t="shared" si="2"/>
        <v>0.060099763742622936</v>
      </c>
      <c r="H25" s="7">
        <v>21.533333333333335</v>
      </c>
      <c r="I25" s="5">
        <f t="shared" si="3"/>
        <v>323.67492260061914</v>
      </c>
      <c r="J25" s="3">
        <v>69.698</v>
      </c>
      <c r="K25" s="13">
        <v>20363750</v>
      </c>
      <c r="L25" s="16">
        <f t="shared" si="0"/>
        <v>0.03608660785886127</v>
      </c>
      <c r="M25" s="5">
        <v>4.979166666666667</v>
      </c>
      <c r="N25" s="7">
        <f t="shared" si="4"/>
        <v>15894.661965532829</v>
      </c>
    </row>
    <row r="26" spans="1:14" ht="12.75">
      <c r="A26" s="1">
        <v>1968</v>
      </c>
      <c r="B26" s="18">
        <v>4.269083333333334</v>
      </c>
      <c r="C26" s="3">
        <v>8.907</v>
      </c>
      <c r="D26" s="18">
        <v>15.808666666666666</v>
      </c>
      <c r="F26" s="5">
        <f t="shared" si="1"/>
        <v>17.833102344375256</v>
      </c>
      <c r="G26" s="21">
        <f t="shared" si="2"/>
        <v>0.05607549268147448</v>
      </c>
      <c r="H26" s="7">
        <v>22.391666666666666</v>
      </c>
      <c r="I26" s="5">
        <f t="shared" si="3"/>
        <v>339.997022701898</v>
      </c>
      <c r="J26" s="3">
        <v>76.131</v>
      </c>
      <c r="K26" s="13">
        <v>20692000</v>
      </c>
      <c r="L26" s="16">
        <f t="shared" si="0"/>
        <v>0.03986068111455096</v>
      </c>
      <c r="M26" s="5">
        <v>6.791666666666667</v>
      </c>
      <c r="N26" s="7">
        <f t="shared" si="4"/>
        <v>16431.32721350754</v>
      </c>
    </row>
    <row r="27" spans="1:14" ht="12.75">
      <c r="A27" s="1">
        <v>1969</v>
      </c>
      <c r="B27" s="18">
        <v>4.71325</v>
      </c>
      <c r="C27" s="3">
        <v>9.241</v>
      </c>
      <c r="D27" s="18">
        <v>15.44825</v>
      </c>
      <c r="F27" s="5">
        <f t="shared" si="1"/>
        <v>17.784967909616505</v>
      </c>
      <c r="G27" s="21">
        <f t="shared" si="2"/>
        <v>0.05622725917089175</v>
      </c>
      <c r="H27" s="7">
        <v>23.433333333333326</v>
      </c>
      <c r="I27" s="5">
        <f t="shared" si="3"/>
        <v>357.71692745376964</v>
      </c>
      <c r="J27" s="3">
        <v>83.825</v>
      </c>
      <c r="K27" s="13">
        <v>20994250</v>
      </c>
      <c r="L27" s="16">
        <f t="shared" si="0"/>
        <v>0.046520282843319424</v>
      </c>
      <c r="M27" s="5">
        <v>7.458333333333333</v>
      </c>
      <c r="N27" s="7">
        <f t="shared" si="4"/>
        <v>17038.80478958618</v>
      </c>
    </row>
    <row r="28" spans="1:14" ht="12.75">
      <c r="A28" s="1">
        <v>1970</v>
      </c>
      <c r="B28" s="18">
        <v>4.978916666666667</v>
      </c>
      <c r="C28" s="3">
        <v>9.762</v>
      </c>
      <c r="D28" s="18">
        <v>14.838416666666665</v>
      </c>
      <c r="F28" s="5">
        <f t="shared" si="1"/>
        <v>18.112172996133697</v>
      </c>
      <c r="G28" s="21">
        <f t="shared" si="2"/>
        <v>0.05521148678369317</v>
      </c>
      <c r="H28" s="7">
        <v>24.208333333333332</v>
      </c>
      <c r="I28" s="5">
        <f t="shared" si="3"/>
        <v>372.5122203098107</v>
      </c>
      <c r="J28" s="3">
        <v>90.179</v>
      </c>
      <c r="K28" s="13">
        <v>21287500</v>
      </c>
      <c r="L28" s="16">
        <f t="shared" si="0"/>
        <v>0.03307254623044122</v>
      </c>
      <c r="M28" s="5">
        <v>7.125</v>
      </c>
      <c r="N28" s="7">
        <f t="shared" si="4"/>
        <v>17499.106062703966</v>
      </c>
    </row>
    <row r="29" spans="1:14" ht="12.75">
      <c r="A29" s="1">
        <v>1971</v>
      </c>
      <c r="B29" s="18">
        <v>5.5635</v>
      </c>
      <c r="C29" s="3">
        <v>11.484</v>
      </c>
      <c r="D29" s="18">
        <v>16.22725</v>
      </c>
      <c r="F29" s="5">
        <f t="shared" si="1"/>
        <v>17.69192055360834</v>
      </c>
      <c r="G29" s="21">
        <f t="shared" si="2"/>
        <v>0.0565229759522092</v>
      </c>
      <c r="H29" s="7">
        <v>24.866666666666664</v>
      </c>
      <c r="I29" s="5">
        <f t="shared" si="3"/>
        <v>395.82707774798934</v>
      </c>
      <c r="J29" s="3">
        <v>98.429</v>
      </c>
      <c r="K29" s="13">
        <v>21747314.25</v>
      </c>
      <c r="L29" s="16">
        <f t="shared" si="0"/>
        <v>0.02719449225473314</v>
      </c>
      <c r="M29" s="5">
        <v>5.1875</v>
      </c>
      <c r="N29" s="7">
        <f t="shared" si="4"/>
        <v>18201.193636956312</v>
      </c>
    </row>
    <row r="30" spans="1:14" ht="12.75">
      <c r="A30" s="1">
        <v>1972</v>
      </c>
      <c r="B30" s="18">
        <v>6.391416666666667</v>
      </c>
      <c r="C30" s="3">
        <v>13.166</v>
      </c>
      <c r="D30" s="18">
        <v>18.36916666666667</v>
      </c>
      <c r="F30" s="5">
        <f t="shared" si="1"/>
        <v>17.19696989451999</v>
      </c>
      <c r="G30" s="21">
        <f t="shared" si="2"/>
        <v>0.058149779067686876</v>
      </c>
      <c r="H30" s="7">
        <v>26.083333333333332</v>
      </c>
      <c r="I30" s="5">
        <f t="shared" si="3"/>
        <v>421.3916932907348</v>
      </c>
      <c r="J30" s="3">
        <v>109.913</v>
      </c>
      <c r="K30" s="13">
        <v>22187139.75</v>
      </c>
      <c r="L30" s="16">
        <f t="shared" si="0"/>
        <v>0.04892761394101885</v>
      </c>
      <c r="M30" s="5">
        <v>4.75</v>
      </c>
      <c r="N30" s="7">
        <f t="shared" si="4"/>
        <v>18992.61004522833</v>
      </c>
    </row>
    <row r="31" spans="1:14" ht="12.75">
      <c r="A31" s="1">
        <v>1973</v>
      </c>
      <c r="B31" s="18">
        <v>7.354</v>
      </c>
      <c r="C31" s="3">
        <v>14.635</v>
      </c>
      <c r="D31" s="18">
        <v>20.598166666666668</v>
      </c>
      <c r="F31" s="5">
        <f t="shared" si="1"/>
        <v>17.535490889311937</v>
      </c>
      <c r="G31" s="21">
        <f t="shared" si="2"/>
        <v>0.05702720307701852</v>
      </c>
      <c r="H31" s="7">
        <v>28.058333333333334</v>
      </c>
      <c r="I31" s="5">
        <f t="shared" si="3"/>
        <v>459.59964359964357</v>
      </c>
      <c r="J31" s="3">
        <v>128.956</v>
      </c>
      <c r="K31" s="13">
        <v>22453774.75</v>
      </c>
      <c r="L31" s="16">
        <f t="shared" si="0"/>
        <v>0.07571884984025565</v>
      </c>
      <c r="M31" s="5">
        <v>6.125</v>
      </c>
      <c r="N31" s="7">
        <f t="shared" si="4"/>
        <v>20468.70286697089</v>
      </c>
    </row>
    <row r="32" spans="1:14" ht="12.75">
      <c r="A32" s="1">
        <v>1974</v>
      </c>
      <c r="B32" s="18">
        <v>8.345416666666667</v>
      </c>
      <c r="C32" s="3">
        <v>15.493</v>
      </c>
      <c r="D32" s="18">
        <v>21.80075</v>
      </c>
      <c r="F32" s="5">
        <f t="shared" si="1"/>
        <v>18.4577961955165</v>
      </c>
      <c r="G32" s="21">
        <f t="shared" si="2"/>
        <v>0.054177648805273156</v>
      </c>
      <c r="H32" s="7">
        <v>31.13333333333333</v>
      </c>
      <c r="I32" s="5">
        <f t="shared" si="3"/>
        <v>494.7687366167025</v>
      </c>
      <c r="J32" s="3">
        <v>154.038</v>
      </c>
      <c r="K32" s="13">
        <v>22772044.5</v>
      </c>
      <c r="L32" s="16">
        <f t="shared" si="0"/>
        <v>0.10959310959310944</v>
      </c>
      <c r="M32" s="5">
        <v>8.5</v>
      </c>
      <c r="N32" s="7">
        <f t="shared" si="4"/>
        <v>21727.02308818615</v>
      </c>
    </row>
    <row r="33" spans="1:14" ht="12.75">
      <c r="A33" s="1">
        <v>1975</v>
      </c>
      <c r="B33" s="18">
        <v>9.723583333333334</v>
      </c>
      <c r="C33" s="3">
        <v>19.038</v>
      </c>
      <c r="D33" s="18">
        <v>23.900166666666667</v>
      </c>
      <c r="E33" s="5">
        <v>34.913</v>
      </c>
      <c r="F33" s="5">
        <f t="shared" si="1"/>
        <v>17.85566020757094</v>
      </c>
      <c r="G33" s="21">
        <f t="shared" si="2"/>
        <v>0.05600464997513742</v>
      </c>
      <c r="H33" s="7">
        <v>34.458333333333336</v>
      </c>
      <c r="I33" s="5">
        <f t="shared" si="3"/>
        <v>503.85779927448607</v>
      </c>
      <c r="J33" s="3">
        <v>173.621</v>
      </c>
      <c r="K33" s="13">
        <v>23102980.25</v>
      </c>
      <c r="L33" s="16">
        <f t="shared" si="0"/>
        <v>0.10679871520342635</v>
      </c>
      <c r="M33" s="5">
        <v>8.5</v>
      </c>
      <c r="N33" s="7">
        <f t="shared" si="4"/>
        <v>21809.212223798964</v>
      </c>
    </row>
    <row r="34" spans="1:14" ht="12.75">
      <c r="A34" s="1">
        <v>1976</v>
      </c>
      <c r="B34" s="18">
        <v>10.911666666666665</v>
      </c>
      <c r="C34" s="3">
        <v>19.395</v>
      </c>
      <c r="D34" s="18">
        <v>25.39325</v>
      </c>
      <c r="E34" s="5">
        <v>35.719</v>
      </c>
      <c r="F34" s="5">
        <f t="shared" si="1"/>
        <v>18.328455781273867</v>
      </c>
      <c r="G34" s="21">
        <f t="shared" si="2"/>
        <v>0.054559970132437303</v>
      </c>
      <c r="H34" s="7">
        <v>37.05833333333333</v>
      </c>
      <c r="I34" s="5">
        <f t="shared" si="3"/>
        <v>539.673487744547</v>
      </c>
      <c r="J34" s="3">
        <v>199.994</v>
      </c>
      <c r="K34" s="13">
        <v>23414364.75</v>
      </c>
      <c r="L34" s="16">
        <f t="shared" si="0"/>
        <v>0.07545344619105182</v>
      </c>
      <c r="M34" s="5">
        <v>9.291666666666666</v>
      </c>
      <c r="N34" s="7">
        <f t="shared" si="4"/>
        <v>23048.82039323945</v>
      </c>
    </row>
    <row r="35" spans="1:14" ht="12.75">
      <c r="A35" s="1">
        <v>1977</v>
      </c>
      <c r="B35" s="18">
        <v>12.00825</v>
      </c>
      <c r="C35" s="3">
        <v>21.709</v>
      </c>
      <c r="D35" s="18">
        <v>27.268</v>
      </c>
      <c r="E35" s="5">
        <v>39.682</v>
      </c>
      <c r="F35" s="5">
        <f t="shared" si="1"/>
        <v>18.401765452917786</v>
      </c>
      <c r="G35" s="21">
        <f t="shared" si="2"/>
        <v>0.05434261199332045</v>
      </c>
      <c r="H35" s="7">
        <v>40.025</v>
      </c>
      <c r="I35" s="5">
        <f t="shared" si="3"/>
        <v>552.0874453466585</v>
      </c>
      <c r="J35" s="3">
        <v>220.973</v>
      </c>
      <c r="K35" s="13">
        <v>23694034.75</v>
      </c>
      <c r="L35" s="16">
        <f t="shared" si="0"/>
        <v>0.08005396896784354</v>
      </c>
      <c r="M35" s="5">
        <v>7.708333333333333</v>
      </c>
      <c r="N35" s="7">
        <f t="shared" si="4"/>
        <v>23300.6936628494</v>
      </c>
    </row>
    <row r="36" spans="1:14" ht="12.75">
      <c r="A36" s="1">
        <v>1978</v>
      </c>
      <c r="B36" s="18">
        <v>13.457833333333333</v>
      </c>
      <c r="C36" s="3">
        <v>23.617</v>
      </c>
      <c r="D36" s="18">
        <v>29.83908333333333</v>
      </c>
      <c r="E36" s="5">
        <v>42.886</v>
      </c>
      <c r="F36" s="5">
        <f t="shared" si="1"/>
        <v>18.195871054032967</v>
      </c>
      <c r="G36" s="21">
        <f t="shared" si="2"/>
        <v>0.05495752289244532</v>
      </c>
      <c r="H36" s="7">
        <v>43.60833333333333</v>
      </c>
      <c r="I36" s="5">
        <f t="shared" si="3"/>
        <v>561.5371679724825</v>
      </c>
      <c r="J36" s="3">
        <v>244.877</v>
      </c>
      <c r="K36" s="13">
        <v>23935650.5</v>
      </c>
      <c r="L36" s="16">
        <f t="shared" si="0"/>
        <v>0.0895273787216322</v>
      </c>
      <c r="M36" s="5">
        <v>8.979166666666666</v>
      </c>
      <c r="N36" s="7">
        <f t="shared" si="4"/>
        <v>23460.284397638683</v>
      </c>
    </row>
    <row r="37" spans="1:14" ht="12.75">
      <c r="A37" s="1">
        <v>1979</v>
      </c>
      <c r="B37" s="18">
        <v>14.869833333333334</v>
      </c>
      <c r="C37" s="3">
        <v>24.586</v>
      </c>
      <c r="D37" s="18">
        <v>31.42875</v>
      </c>
      <c r="E37" s="5">
        <v>44.782</v>
      </c>
      <c r="F37" s="5">
        <f t="shared" si="1"/>
        <v>18.801622972685188</v>
      </c>
      <c r="G37" s="21">
        <f t="shared" si="2"/>
        <v>0.05318689782540529</v>
      </c>
      <c r="H37" s="7">
        <v>47.59166666666666</v>
      </c>
      <c r="I37" s="5">
        <f t="shared" si="3"/>
        <v>587.4494834529855</v>
      </c>
      <c r="J37" s="3">
        <v>279.577</v>
      </c>
      <c r="K37" s="13">
        <v>24170445.25</v>
      </c>
      <c r="L37" s="16">
        <f t="shared" si="0"/>
        <v>0.09134339766864134</v>
      </c>
      <c r="M37" s="5">
        <v>12.104166666666666</v>
      </c>
      <c r="N37" s="7">
        <f t="shared" si="4"/>
        <v>24304.454360557775</v>
      </c>
    </row>
    <row r="38" spans="1:14" ht="12.75">
      <c r="A38" s="1">
        <v>1980</v>
      </c>
      <c r="B38" s="18">
        <v>16.013</v>
      </c>
      <c r="C38" s="3">
        <v>27.279</v>
      </c>
      <c r="D38" s="18">
        <v>33.036833333333334</v>
      </c>
      <c r="E38" s="5">
        <v>51.033</v>
      </c>
      <c r="F38" s="5">
        <f t="shared" si="1"/>
        <v>19.633422843939297</v>
      </c>
      <c r="G38" s="21">
        <f t="shared" si="2"/>
        <v>0.050933553866217125</v>
      </c>
      <c r="H38" s="7">
        <v>52.425</v>
      </c>
      <c r="I38" s="5">
        <f t="shared" si="3"/>
        <v>599.6948020982356</v>
      </c>
      <c r="J38" s="3">
        <v>314.39</v>
      </c>
      <c r="K38" s="13">
        <v>24471128.75</v>
      </c>
      <c r="L38" s="16">
        <f t="shared" si="0"/>
        <v>0.10155839607774476</v>
      </c>
      <c r="M38" s="5">
        <v>12.890833333333333</v>
      </c>
      <c r="N38" s="7">
        <f t="shared" si="4"/>
        <v>24506.217437895488</v>
      </c>
    </row>
    <row r="39" spans="1:14" ht="12.75">
      <c r="A39" s="1">
        <v>1981</v>
      </c>
      <c r="B39" s="18">
        <v>17.196416666666668</v>
      </c>
      <c r="C39" s="3">
        <v>27.459</v>
      </c>
      <c r="D39" s="18">
        <v>33.870666666666665</v>
      </c>
      <c r="E39" s="5">
        <v>49.873</v>
      </c>
      <c r="F39" s="5">
        <f t="shared" si="1"/>
        <v>20.961983358936212</v>
      </c>
      <c r="G39" s="21">
        <f t="shared" si="2"/>
        <v>0.04770540949664929</v>
      </c>
      <c r="H39" s="7">
        <v>58.94166666666666</v>
      </c>
      <c r="I39" s="5">
        <f t="shared" si="3"/>
        <v>611.5724586455536</v>
      </c>
      <c r="J39" s="3">
        <v>360.471</v>
      </c>
      <c r="K39" s="13">
        <v>24785059</v>
      </c>
      <c r="L39" s="16">
        <f t="shared" si="0"/>
        <v>0.12430456207280241</v>
      </c>
      <c r="M39" s="5">
        <v>17.930833333333336</v>
      </c>
      <c r="N39" s="7">
        <f t="shared" si="4"/>
        <v>24675.04550404958</v>
      </c>
    </row>
    <row r="40" spans="1:14" ht="12.75">
      <c r="A40" s="1">
        <v>1982</v>
      </c>
      <c r="B40" s="18">
        <v>17.41933333333333</v>
      </c>
      <c r="C40" s="3">
        <v>28.478</v>
      </c>
      <c r="D40" s="18">
        <v>35.03175</v>
      </c>
      <c r="E40" s="5">
        <v>55.175</v>
      </c>
      <c r="F40" s="5">
        <f t="shared" si="1"/>
        <v>21.80674729228061</v>
      </c>
      <c r="G40" s="21">
        <f t="shared" si="2"/>
        <v>0.04585736637366321</v>
      </c>
      <c r="H40" s="7">
        <v>65.30833333333334</v>
      </c>
      <c r="I40" s="5">
        <f t="shared" si="3"/>
        <v>581.6394028327165</v>
      </c>
      <c r="J40" s="3">
        <v>379.859</v>
      </c>
      <c r="K40" s="13">
        <v>25083479</v>
      </c>
      <c r="L40" s="16">
        <f t="shared" si="0"/>
        <v>0.10801640039587176</v>
      </c>
      <c r="M40" s="5">
        <v>13.957500000000001</v>
      </c>
      <c r="N40" s="7">
        <f t="shared" si="4"/>
        <v>23188.147179771855</v>
      </c>
    </row>
    <row r="41" spans="1:14" ht="12.75">
      <c r="A41" s="1">
        <v>1983</v>
      </c>
      <c r="B41" s="18">
        <v>17.739833333333333</v>
      </c>
      <c r="C41" s="3">
        <v>30.867</v>
      </c>
      <c r="D41" s="18">
        <v>40.12991666666667</v>
      </c>
      <c r="E41" s="5">
        <v>62.592</v>
      </c>
      <c r="F41" s="5">
        <f t="shared" si="1"/>
        <v>23.189958567818188</v>
      </c>
      <c r="G41" s="21">
        <f t="shared" si="2"/>
        <v>0.04312211240376029</v>
      </c>
      <c r="H41" s="7">
        <v>69.13333333333333</v>
      </c>
      <c r="I41" s="5">
        <f t="shared" si="3"/>
        <v>595.0617164898747</v>
      </c>
      <c r="J41" s="3">
        <v>411.386</v>
      </c>
      <c r="K41" s="13">
        <v>25336504.75</v>
      </c>
      <c r="L41" s="16">
        <f t="shared" si="0"/>
        <v>0.05856832971800416</v>
      </c>
      <c r="M41" s="5">
        <v>9.553333333333333</v>
      </c>
      <c r="N41" s="7">
        <f t="shared" si="4"/>
        <v>23486.338086545846</v>
      </c>
    </row>
    <row r="42" spans="1:14" ht="12.75">
      <c r="A42" s="1">
        <v>1984</v>
      </c>
      <c r="B42" s="18">
        <v>17.920333333333332</v>
      </c>
      <c r="C42" s="3">
        <v>31.072</v>
      </c>
      <c r="D42" s="18">
        <v>44.99075</v>
      </c>
      <c r="E42" s="5">
        <v>70.527</v>
      </c>
      <c r="F42" s="5">
        <f t="shared" si="1"/>
        <v>25.08781458678224</v>
      </c>
      <c r="G42" s="21">
        <f t="shared" si="2"/>
        <v>0.039859988463357816</v>
      </c>
      <c r="H42" s="7">
        <v>72.10833333333333</v>
      </c>
      <c r="I42" s="5">
        <f t="shared" si="3"/>
        <v>623.4813359528487</v>
      </c>
      <c r="J42" s="3">
        <v>449.582</v>
      </c>
      <c r="K42" s="13">
        <v>25577352.5</v>
      </c>
      <c r="L42" s="16">
        <f t="shared" si="0"/>
        <v>0.04303278688524603</v>
      </c>
      <c r="M42" s="5">
        <v>11.311666666666667</v>
      </c>
      <c r="N42" s="7">
        <f t="shared" si="4"/>
        <v>24376.304621553332</v>
      </c>
    </row>
    <row r="43" spans="1:14" ht="12.75">
      <c r="A43" s="1">
        <v>1985</v>
      </c>
      <c r="B43" s="18">
        <v>18.757583333333333</v>
      </c>
      <c r="C43" s="3">
        <v>34.375</v>
      </c>
      <c r="D43" s="18">
        <v>59.36633333333334</v>
      </c>
      <c r="E43" s="5">
        <v>89.427</v>
      </c>
      <c r="F43" s="5">
        <f t="shared" si="1"/>
        <v>25.894273871456434</v>
      </c>
      <c r="G43" s="21">
        <f t="shared" si="2"/>
        <v>0.038618576638378414</v>
      </c>
      <c r="H43" s="7">
        <v>74.96666666666665</v>
      </c>
      <c r="I43" s="5">
        <f t="shared" si="3"/>
        <v>647.9066251667409</v>
      </c>
      <c r="J43" s="3">
        <v>485.714</v>
      </c>
      <c r="K43" s="13">
        <v>25813854</v>
      </c>
      <c r="L43" s="16">
        <f t="shared" si="0"/>
        <v>0.03963943141107112</v>
      </c>
      <c r="M43" s="5">
        <v>9.646666666666667</v>
      </c>
      <c r="N43" s="7">
        <f t="shared" si="4"/>
        <v>25099.182213037268</v>
      </c>
    </row>
    <row r="44" spans="1:14" ht="12.75">
      <c r="A44" s="1">
        <v>1986</v>
      </c>
      <c r="B44" s="18">
        <v>19.99</v>
      </c>
      <c r="C44" s="3">
        <v>36.663</v>
      </c>
      <c r="D44" s="18">
        <v>72.78116666666668</v>
      </c>
      <c r="E44" s="5">
        <v>102.767</v>
      </c>
      <c r="F44" s="5">
        <f t="shared" si="1"/>
        <v>25.63986993496749</v>
      </c>
      <c r="G44" s="21">
        <f t="shared" si="2"/>
        <v>0.039001757908147826</v>
      </c>
      <c r="H44" s="7">
        <v>78.10000000000001</v>
      </c>
      <c r="I44" s="5">
        <f t="shared" si="3"/>
        <v>656.2624839948784</v>
      </c>
      <c r="J44" s="3">
        <v>512.541</v>
      </c>
      <c r="K44" s="13">
        <v>26068353</v>
      </c>
      <c r="L44" s="16">
        <f t="shared" si="0"/>
        <v>0.04179635393508254</v>
      </c>
      <c r="M44" s="5">
        <v>9.214166666666666</v>
      </c>
      <c r="N44" s="7">
        <f t="shared" si="4"/>
        <v>25174.681499628245</v>
      </c>
    </row>
    <row r="45" spans="1:14" ht="12.75">
      <c r="A45" s="1">
        <v>1987</v>
      </c>
      <c r="B45" s="18">
        <v>21.096416666666666</v>
      </c>
      <c r="C45" s="3">
        <v>39.793</v>
      </c>
      <c r="D45" s="18">
        <v>83.52783333333333</v>
      </c>
      <c r="E45" s="5">
        <v>108.522</v>
      </c>
      <c r="F45" s="5">
        <f t="shared" si="1"/>
        <v>26.494973474958226</v>
      </c>
      <c r="G45" s="21">
        <f t="shared" si="2"/>
        <v>0.03774300815757192</v>
      </c>
      <c r="H45" s="7">
        <v>81.49166666666666</v>
      </c>
      <c r="I45" s="5">
        <f t="shared" si="3"/>
        <v>685.8971264955517</v>
      </c>
      <c r="J45" s="3">
        <v>558.949</v>
      </c>
      <c r="K45" s="13">
        <v>26399956</v>
      </c>
      <c r="L45" s="16">
        <f t="shared" si="0"/>
        <v>0.04342723004694816</v>
      </c>
      <c r="M45" s="5">
        <v>8.402500000000002</v>
      </c>
      <c r="N45" s="7">
        <f t="shared" si="4"/>
        <v>25980.995062853577</v>
      </c>
    </row>
    <row r="46" spans="1:14" ht="12.75">
      <c r="A46" s="1">
        <v>1988</v>
      </c>
      <c r="B46" s="18">
        <v>22.2465</v>
      </c>
      <c r="C46" s="3">
        <v>42.587</v>
      </c>
      <c r="D46" s="18">
        <v>84.19308333333333</v>
      </c>
      <c r="E46" s="5">
        <v>116.428</v>
      </c>
      <c r="F46" s="5">
        <f t="shared" si="1"/>
        <v>27.559121659586904</v>
      </c>
      <c r="G46" s="21">
        <f t="shared" si="2"/>
        <v>0.03628562667388687</v>
      </c>
      <c r="H46" s="7">
        <v>84.79166666666667</v>
      </c>
      <c r="I46" s="5">
        <f t="shared" si="3"/>
        <v>723.0592628992629</v>
      </c>
      <c r="J46" s="3">
        <v>613.094</v>
      </c>
      <c r="K46" s="13">
        <v>26754940.25</v>
      </c>
      <c r="L46" s="16">
        <f aca="true" t="shared" si="5" ref="L46:L65">(H46-H45)/H45</f>
        <v>0.040494938132733554</v>
      </c>
      <c r="M46" s="5">
        <v>9.685833333333335</v>
      </c>
      <c r="N46" s="7">
        <f t="shared" si="4"/>
        <v>27025.261732709823</v>
      </c>
    </row>
    <row r="47" spans="1:14" ht="12.75">
      <c r="A47" s="1">
        <v>1989</v>
      </c>
      <c r="B47" s="18">
        <v>23.53425</v>
      </c>
      <c r="C47" s="3">
        <v>44.06</v>
      </c>
      <c r="D47" s="18">
        <v>87.7845</v>
      </c>
      <c r="E47" s="5">
        <v>125.911</v>
      </c>
      <c r="F47" s="5">
        <f t="shared" si="1"/>
        <v>27.947693255574322</v>
      </c>
      <c r="G47" s="21">
        <f t="shared" si="2"/>
        <v>0.03578112836917388</v>
      </c>
      <c r="H47" s="7">
        <v>89.025</v>
      </c>
      <c r="I47" s="5">
        <f t="shared" si="3"/>
        <v>738.812693063746</v>
      </c>
      <c r="J47" s="3">
        <v>657.728</v>
      </c>
      <c r="K47" s="13">
        <v>27219748</v>
      </c>
      <c r="L47" s="16">
        <f t="shared" si="5"/>
        <v>0.04992628992628993</v>
      </c>
      <c r="M47" s="5">
        <v>12.293333333333335</v>
      </c>
      <c r="N47" s="7">
        <f t="shared" si="4"/>
        <v>27142.52509111201</v>
      </c>
    </row>
    <row r="48" spans="1:14" ht="12.75">
      <c r="A48" s="1">
        <v>1990</v>
      </c>
      <c r="B48" s="18">
        <v>24.410416666666666</v>
      </c>
      <c r="C48" s="3">
        <v>43.696</v>
      </c>
      <c r="D48" s="18">
        <v>89.43783333333333</v>
      </c>
      <c r="E48" s="5">
        <v>128.499</v>
      </c>
      <c r="F48" s="5">
        <f t="shared" si="1"/>
        <v>27.85372364939831</v>
      </c>
      <c r="G48" s="21">
        <f t="shared" si="2"/>
        <v>0.0359018425179788</v>
      </c>
      <c r="H48" s="7">
        <v>93.26666666666665</v>
      </c>
      <c r="I48" s="5">
        <f t="shared" si="3"/>
        <v>729.0075053609722</v>
      </c>
      <c r="J48" s="3">
        <v>679.921</v>
      </c>
      <c r="K48" s="13">
        <v>27638583.25</v>
      </c>
      <c r="L48" s="16">
        <f t="shared" si="5"/>
        <v>0.047645792380417246</v>
      </c>
      <c r="M48" s="5">
        <v>13.045000000000002</v>
      </c>
      <c r="N48" s="7">
        <f t="shared" si="4"/>
        <v>26376.442626123837</v>
      </c>
    </row>
    <row r="49" spans="1:14" ht="12.75">
      <c r="A49" s="1">
        <v>1991</v>
      </c>
      <c r="B49" s="18">
        <v>25.347</v>
      </c>
      <c r="C49" s="3">
        <v>46.171</v>
      </c>
      <c r="D49" s="18">
        <v>94.5995</v>
      </c>
      <c r="E49" s="5">
        <v>134.51</v>
      </c>
      <c r="F49" s="5">
        <f t="shared" si="1"/>
        <v>27.03937349587722</v>
      </c>
      <c r="G49" s="21">
        <f t="shared" si="2"/>
        <v>0.03698310540192335</v>
      </c>
      <c r="H49" s="7">
        <v>98.50833333333333</v>
      </c>
      <c r="I49" s="5">
        <f t="shared" si="3"/>
        <v>695.7451992217241</v>
      </c>
      <c r="J49" s="3">
        <v>685.367</v>
      </c>
      <c r="K49" s="13">
        <v>27987829</v>
      </c>
      <c r="L49" s="16">
        <f t="shared" si="5"/>
        <v>0.05620085775553976</v>
      </c>
      <c r="M49" s="5">
        <v>9.034166666666666</v>
      </c>
      <c r="N49" s="7">
        <f t="shared" si="4"/>
        <v>24858.84843807371</v>
      </c>
    </row>
    <row r="50" spans="1:14" ht="12.75">
      <c r="A50" s="1">
        <v>1992</v>
      </c>
      <c r="B50" s="18">
        <v>26.732916666666668</v>
      </c>
      <c r="C50" s="3">
        <v>49.197</v>
      </c>
      <c r="D50" s="18">
        <v>100.01308333333333</v>
      </c>
      <c r="E50" s="5">
        <v>139.841</v>
      </c>
      <c r="F50" s="5">
        <f t="shared" si="1"/>
        <v>26.20290216493399</v>
      </c>
      <c r="G50" s="21">
        <f t="shared" si="2"/>
        <v>0.03816371155017512</v>
      </c>
      <c r="H50" s="7">
        <v>99.975</v>
      </c>
      <c r="I50" s="5">
        <f t="shared" si="3"/>
        <v>700.6551637909478</v>
      </c>
      <c r="J50" s="3">
        <v>700.48</v>
      </c>
      <c r="K50" s="13">
        <v>28319473</v>
      </c>
      <c r="L50" s="16">
        <f t="shared" si="5"/>
        <v>0.014888757296337048</v>
      </c>
      <c r="M50" s="5">
        <v>6.783333333333332</v>
      </c>
      <c r="N50" s="7">
        <f t="shared" si="4"/>
        <v>24741.10884022975</v>
      </c>
    </row>
    <row r="51" spans="1:14" ht="12.75">
      <c r="A51" s="1">
        <v>1993</v>
      </c>
      <c r="B51" s="18">
        <v>28.274583333333332</v>
      </c>
      <c r="C51" s="3">
        <v>56.529</v>
      </c>
      <c r="D51" s="18">
        <v>107.08</v>
      </c>
      <c r="E51" s="5">
        <v>151.501</v>
      </c>
      <c r="F51" s="5">
        <f t="shared" si="1"/>
        <v>25.718646016003774</v>
      </c>
      <c r="G51" s="21">
        <f t="shared" si="2"/>
        <v>0.038882295723411585</v>
      </c>
      <c r="H51" s="7">
        <v>101.83333333333333</v>
      </c>
      <c r="I51" s="5">
        <f t="shared" si="3"/>
        <v>714.0923076923077</v>
      </c>
      <c r="J51" s="3">
        <v>727.184</v>
      </c>
      <c r="K51" s="13">
        <v>28648234.75</v>
      </c>
      <c r="L51" s="16">
        <f t="shared" si="5"/>
        <v>0.018587980328415448</v>
      </c>
      <c r="M51" s="5">
        <v>5.088333333333333</v>
      </c>
      <c r="N51" s="7">
        <f t="shared" si="4"/>
        <v>24926.2236896571</v>
      </c>
    </row>
    <row r="52" spans="1:14" ht="12.75">
      <c r="A52" s="1">
        <v>1994</v>
      </c>
      <c r="B52" s="18">
        <v>29.257416666666668</v>
      </c>
      <c r="C52" s="3">
        <v>60.985</v>
      </c>
      <c r="D52" s="18">
        <v>118.27033333333333</v>
      </c>
      <c r="E52" s="5">
        <v>156.28</v>
      </c>
      <c r="F52" s="5">
        <f t="shared" si="1"/>
        <v>26.347951658981057</v>
      </c>
      <c r="G52" s="21">
        <f t="shared" si="2"/>
        <v>0.03795361449508112</v>
      </c>
      <c r="H52" s="7">
        <v>102.00000000000001</v>
      </c>
      <c r="I52" s="5">
        <f t="shared" si="3"/>
        <v>755.7578431372549</v>
      </c>
      <c r="J52" s="3">
        <v>770.873</v>
      </c>
      <c r="K52" s="13">
        <v>28958269.75</v>
      </c>
      <c r="L52" s="16">
        <f t="shared" si="5"/>
        <v>0.0016366612111294824</v>
      </c>
      <c r="M52" s="5">
        <v>5.765833333333333</v>
      </c>
      <c r="N52" s="7">
        <f t="shared" si="4"/>
        <v>26098.169872088263</v>
      </c>
    </row>
    <row r="53" spans="1:14" ht="12.75">
      <c r="A53" s="1">
        <v>1995</v>
      </c>
      <c r="B53" s="18">
        <v>29.542</v>
      </c>
      <c r="C53" s="3">
        <v>65.527</v>
      </c>
      <c r="D53" s="18">
        <v>128.29891666666668</v>
      </c>
      <c r="E53" s="5">
        <v>160.398</v>
      </c>
      <c r="F53" s="5">
        <f t="shared" si="1"/>
        <v>27.433010628935076</v>
      </c>
      <c r="G53" s="21">
        <f t="shared" si="2"/>
        <v>0.036452433658347584</v>
      </c>
      <c r="H53" s="7">
        <v>104.20833333333333</v>
      </c>
      <c r="I53" s="5">
        <f t="shared" si="3"/>
        <v>777.6978808476609</v>
      </c>
      <c r="J53" s="3">
        <v>810.426</v>
      </c>
      <c r="K53" s="13">
        <v>29262648.5</v>
      </c>
      <c r="L53" s="16">
        <f t="shared" si="5"/>
        <v>0.021650326797385433</v>
      </c>
      <c r="M53" s="5">
        <v>7.307500000000001</v>
      </c>
      <c r="N53" s="7">
        <f t="shared" si="4"/>
        <v>26576.469346158498</v>
      </c>
    </row>
    <row r="54" spans="1:14" ht="12.75">
      <c r="A54" s="1">
        <v>1996</v>
      </c>
      <c r="B54" s="18">
        <v>30.199333333333332</v>
      </c>
      <c r="C54" s="3">
        <v>77.919</v>
      </c>
      <c r="D54" s="18">
        <v>143.00466666666665</v>
      </c>
      <c r="E54" s="5">
        <v>179.464</v>
      </c>
      <c r="F54" s="5">
        <f t="shared" si="1"/>
        <v>27.711340206185568</v>
      </c>
      <c r="G54" s="21">
        <f t="shared" si="2"/>
        <v>0.03608630952380952</v>
      </c>
      <c r="H54" s="7">
        <v>105.84999999999998</v>
      </c>
      <c r="I54" s="5">
        <f t="shared" si="3"/>
        <v>790.6131317902694</v>
      </c>
      <c r="J54" s="3">
        <v>836.864</v>
      </c>
      <c r="K54" s="13">
        <v>29570577.25</v>
      </c>
      <c r="L54" s="16">
        <f t="shared" si="5"/>
        <v>0.01575369852059162</v>
      </c>
      <c r="M54" s="5">
        <v>4.530833333333334</v>
      </c>
      <c r="N54" s="7">
        <f t="shared" si="4"/>
        <v>26736.47947776432</v>
      </c>
    </row>
    <row r="55" spans="1:14" ht="12.75">
      <c r="A55" s="1">
        <v>1997</v>
      </c>
      <c r="B55" s="18">
        <v>31.73841666666667</v>
      </c>
      <c r="C55" s="3">
        <v>86.495</v>
      </c>
      <c r="D55" s="18">
        <v>160.17858333333334</v>
      </c>
      <c r="E55" s="5">
        <v>197.601</v>
      </c>
      <c r="F55" s="5">
        <f t="shared" si="1"/>
        <v>27.812761086065517</v>
      </c>
      <c r="G55" s="21">
        <f t="shared" si="2"/>
        <v>0.035954718659738184</v>
      </c>
      <c r="H55" s="7">
        <v>107.56666666666666</v>
      </c>
      <c r="I55" s="5">
        <f t="shared" si="3"/>
        <v>820.6380539200495</v>
      </c>
      <c r="J55" s="3">
        <v>882.733</v>
      </c>
      <c r="K55" s="13">
        <v>29868725.5</v>
      </c>
      <c r="L55" s="16">
        <f t="shared" si="5"/>
        <v>0.01621791843804141</v>
      </c>
      <c r="M55" s="5">
        <v>3.5208333333333335</v>
      </c>
      <c r="N55" s="7">
        <f t="shared" si="4"/>
        <v>27474.826601491568</v>
      </c>
    </row>
    <row r="56" spans="1:14" ht="12.75">
      <c r="A56" s="1">
        <v>1998</v>
      </c>
      <c r="B56" s="18">
        <v>33.57641666666667</v>
      </c>
      <c r="C56" s="3">
        <v>93.623</v>
      </c>
      <c r="D56" s="18">
        <v>173.30425</v>
      </c>
      <c r="E56" s="5">
        <v>205.509</v>
      </c>
      <c r="F56" s="5">
        <f t="shared" si="1"/>
        <v>27.25046597686372</v>
      </c>
      <c r="G56" s="21">
        <f t="shared" si="2"/>
        <v>0.036696620191706934</v>
      </c>
      <c r="H56" s="7">
        <v>108.63333333333333</v>
      </c>
      <c r="I56" s="5">
        <f t="shared" si="3"/>
        <v>842.2580546179811</v>
      </c>
      <c r="J56" s="3">
        <v>914.973</v>
      </c>
      <c r="K56" s="13">
        <v>30125715.25</v>
      </c>
      <c r="L56" s="16">
        <f t="shared" si="5"/>
        <v>0.009916330957545674</v>
      </c>
      <c r="M56" s="5">
        <v>5.104166666666667</v>
      </c>
      <c r="N56" s="7">
        <f t="shared" si="4"/>
        <v>27958.109795185064</v>
      </c>
    </row>
    <row r="57" spans="1:14" ht="12.75">
      <c r="A57" s="1">
        <v>1999</v>
      </c>
      <c r="B57" s="18">
        <v>36.54233333333334</v>
      </c>
      <c r="C57" s="3">
        <v>101.183</v>
      </c>
      <c r="D57" s="18">
        <v>180.59983333333335</v>
      </c>
      <c r="E57" s="5">
        <v>221.764</v>
      </c>
      <c r="F57" s="5">
        <f t="shared" si="1"/>
        <v>26.885010079633663</v>
      </c>
      <c r="G57" s="21">
        <f t="shared" si="2"/>
        <v>0.037195448208425075</v>
      </c>
      <c r="H57" s="7">
        <v>110.51666666666667</v>
      </c>
      <c r="I57" s="5">
        <f t="shared" si="3"/>
        <v>888.9527974664455</v>
      </c>
      <c r="J57" s="3">
        <v>982.441</v>
      </c>
      <c r="K57" s="13">
        <v>30369574.75</v>
      </c>
      <c r="L57" s="16">
        <f t="shared" si="5"/>
        <v>0.01733660632095741</v>
      </c>
      <c r="M57" s="5">
        <v>4.916666666666667</v>
      </c>
      <c r="N57" s="7">
        <f t="shared" si="4"/>
        <v>29271.163813923526</v>
      </c>
    </row>
    <row r="58" spans="1:14" ht="12.75">
      <c r="A58" s="1">
        <v>2000</v>
      </c>
      <c r="B58" s="18">
        <v>38.110166666666665</v>
      </c>
      <c r="C58" s="3">
        <v>116.103</v>
      </c>
      <c r="D58" s="18">
        <v>209.49125</v>
      </c>
      <c r="E58" s="5">
        <v>249.199</v>
      </c>
      <c r="F58" s="5">
        <f t="shared" si="1"/>
        <v>28.222547789085155</v>
      </c>
      <c r="G58" s="21">
        <f t="shared" si="2"/>
        <v>0.03543266212084304</v>
      </c>
      <c r="H58" s="7">
        <v>113.53333333333332</v>
      </c>
      <c r="I58" s="5">
        <f t="shared" si="3"/>
        <v>947.3570170287729</v>
      </c>
      <c r="J58" s="3">
        <v>1075.566</v>
      </c>
      <c r="K58" s="13">
        <v>30650631.25</v>
      </c>
      <c r="L58" s="16">
        <f t="shared" si="5"/>
        <v>0.02729603378072675</v>
      </c>
      <c r="M58" s="5">
        <v>5.770833333333333</v>
      </c>
      <c r="N58" s="7">
        <f t="shared" si="4"/>
        <v>30908.238375311535</v>
      </c>
    </row>
    <row r="59" spans="1:14" ht="12.75">
      <c r="A59" s="1">
        <v>2001</v>
      </c>
      <c r="B59" s="18">
        <v>39.666583333333335</v>
      </c>
      <c r="C59" s="3">
        <v>133.858</v>
      </c>
      <c r="D59" s="18">
        <v>230.00358333333335</v>
      </c>
      <c r="E59" s="5">
        <v>279.64</v>
      </c>
      <c r="F59" s="5">
        <f t="shared" si="1"/>
        <v>27.919193107548544</v>
      </c>
      <c r="G59" s="21">
        <f t="shared" si="2"/>
        <v>0.03581765404708737</v>
      </c>
      <c r="H59" s="7">
        <v>116.40833333333335</v>
      </c>
      <c r="I59" s="5">
        <f t="shared" si="3"/>
        <v>951.357147970506</v>
      </c>
      <c r="J59" s="3">
        <v>1107.459</v>
      </c>
      <c r="K59" s="13">
        <v>30973522</v>
      </c>
      <c r="L59" s="16">
        <f t="shared" si="5"/>
        <v>0.02532295948326508</v>
      </c>
      <c r="M59" s="5">
        <v>4.3125</v>
      </c>
      <c r="N59" s="7">
        <f t="shared" si="4"/>
        <v>30715.17497979423</v>
      </c>
    </row>
    <row r="60" spans="1:14" ht="12.75">
      <c r="A60" s="1">
        <v>2002</v>
      </c>
      <c r="B60" s="18">
        <v>42.31008333333334</v>
      </c>
      <c r="C60" s="3">
        <v>140.197</v>
      </c>
      <c r="D60" s="18">
        <v>254.34825</v>
      </c>
      <c r="E60" s="5">
        <v>297.658</v>
      </c>
      <c r="F60" s="5">
        <f t="shared" si="1"/>
        <v>27.279643741346128</v>
      </c>
      <c r="G60" s="21">
        <f t="shared" si="2"/>
        <v>0.036657370216472425</v>
      </c>
      <c r="H60" s="7">
        <v>119.02500000000002</v>
      </c>
      <c r="I60" s="5">
        <f t="shared" si="3"/>
        <v>969.7156059651332</v>
      </c>
      <c r="J60" s="3">
        <v>1154.204</v>
      </c>
      <c r="K60" s="13">
        <v>31322331.75</v>
      </c>
      <c r="L60" s="16">
        <f t="shared" si="5"/>
        <v>0.022478344906578917</v>
      </c>
      <c r="M60" s="5">
        <v>2.7083333333333335</v>
      </c>
      <c r="N60" s="7">
        <f t="shared" si="4"/>
        <v>30959.24063715765</v>
      </c>
    </row>
    <row r="61" spans="1:14" ht="12.75">
      <c r="A61" s="1">
        <v>2003</v>
      </c>
      <c r="B61" s="18">
        <v>43.90591666666666</v>
      </c>
      <c r="C61" s="3">
        <v>153.739</v>
      </c>
      <c r="D61" s="18">
        <v>265.4449166666667</v>
      </c>
      <c r="E61" s="5">
        <v>314.994</v>
      </c>
      <c r="F61" s="5">
        <f t="shared" si="1"/>
        <v>27.69993413947627</v>
      </c>
      <c r="G61" s="21">
        <f t="shared" si="2"/>
        <v>0.03610116886793823</v>
      </c>
      <c r="H61" s="7">
        <v>122.31666666666668</v>
      </c>
      <c r="I61" s="5">
        <f t="shared" si="3"/>
        <v>994.2970431938957</v>
      </c>
      <c r="J61" s="3">
        <v>1216.191</v>
      </c>
      <c r="K61" s="13">
        <v>31626551.5</v>
      </c>
      <c r="L61" s="16">
        <f t="shared" si="5"/>
        <v>0.027655254498354605</v>
      </c>
      <c r="M61" s="5">
        <v>3.1875</v>
      </c>
      <c r="N61" s="7">
        <f t="shared" si="4"/>
        <v>31438.680350397848</v>
      </c>
    </row>
    <row r="62" spans="1:14" ht="12.75">
      <c r="A62" s="1">
        <v>2004</v>
      </c>
      <c r="B62" s="18">
        <v>45.23191666666666</v>
      </c>
      <c r="C62" s="3">
        <v>170.179</v>
      </c>
      <c r="D62" s="18">
        <v>288.4225833333333</v>
      </c>
      <c r="E62" s="5">
        <v>343.417</v>
      </c>
      <c r="F62" s="5">
        <f t="shared" si="1"/>
        <v>28.52377469449117</v>
      </c>
      <c r="G62" s="21">
        <f t="shared" si="2"/>
        <v>0.03505847352640642</v>
      </c>
      <c r="H62" s="7">
        <v>124.55833333333335</v>
      </c>
      <c r="I62" s="5">
        <f t="shared" si="3"/>
        <v>1035.8078544189468</v>
      </c>
      <c r="J62" s="3">
        <v>1290.185</v>
      </c>
      <c r="K62" s="13">
        <v>31932015</v>
      </c>
      <c r="L62" s="16">
        <f t="shared" si="5"/>
        <v>0.01832674751328525</v>
      </c>
      <c r="M62" s="5">
        <v>2.5</v>
      </c>
      <c r="N62" s="7">
        <f t="shared" si="4"/>
        <v>32437.910805783686</v>
      </c>
    </row>
    <row r="63" spans="1:14" ht="12.75">
      <c r="A63" s="1">
        <v>2005</v>
      </c>
      <c r="B63" s="18">
        <v>47.30583333333334</v>
      </c>
      <c r="C63" s="3">
        <v>188.722</v>
      </c>
      <c r="D63" s="18">
        <v>308.4193333333333</v>
      </c>
      <c r="E63" s="5">
        <v>366.152</v>
      </c>
      <c r="F63" s="5">
        <f t="shared" si="1"/>
        <v>28.99061074215653</v>
      </c>
      <c r="G63" s="21">
        <f t="shared" si="2"/>
        <v>0.034493926633489505</v>
      </c>
      <c r="H63" s="7">
        <v>127.34166666666665</v>
      </c>
      <c r="I63" s="5">
        <f t="shared" si="3"/>
        <v>1076.9648583207904</v>
      </c>
      <c r="J63" s="3">
        <v>1371.425</v>
      </c>
      <c r="K63" s="13">
        <v>32258137.5</v>
      </c>
      <c r="L63" s="16">
        <f t="shared" si="5"/>
        <v>0.02234562119488836</v>
      </c>
      <c r="M63" s="5">
        <v>2.9166666666666665</v>
      </c>
      <c r="N63" s="7">
        <f t="shared" si="4"/>
        <v>33385.83507249265</v>
      </c>
    </row>
    <row r="64" spans="1:14" ht="12.75">
      <c r="A64" s="1">
        <v>2006</v>
      </c>
      <c r="B64" s="18">
        <v>49.623916666666666</v>
      </c>
      <c r="C64" s="3">
        <v>215.345</v>
      </c>
      <c r="D64" s="18">
        <v>335.3395</v>
      </c>
      <c r="E64" s="5">
        <v>406.128</v>
      </c>
      <c r="F64" s="5">
        <f t="shared" si="1"/>
        <v>29.145361695553387</v>
      </c>
      <c r="G64" s="21">
        <f t="shared" si="2"/>
        <v>0.03431077680372609</v>
      </c>
      <c r="H64" s="7">
        <v>129.9</v>
      </c>
      <c r="I64" s="5">
        <f t="shared" si="3"/>
        <v>1113.4003079291763</v>
      </c>
      <c r="J64" s="3">
        <v>1446.307</v>
      </c>
      <c r="K64" s="13">
        <v>32603606</v>
      </c>
      <c r="L64" s="16">
        <f t="shared" si="5"/>
        <v>0.02009030822590159</v>
      </c>
      <c r="M64" s="5">
        <v>4.3125</v>
      </c>
      <c r="N64" s="7">
        <f t="shared" si="4"/>
        <v>34149.606271440534</v>
      </c>
    </row>
    <row r="65" spans="1:14" ht="12.75">
      <c r="A65" s="19">
        <v>2007</v>
      </c>
      <c r="B65" s="18">
        <v>52.1695</v>
      </c>
      <c r="C65" s="18">
        <f>(B65/B64)*C64</f>
        <v>226.39166216894745</v>
      </c>
      <c r="D65" s="18">
        <f>(C65/C64)*D64</f>
        <v>352.54158116466016</v>
      </c>
      <c r="E65" s="5">
        <v>435.24</v>
      </c>
      <c r="F65" s="5">
        <f t="shared" si="1"/>
        <v>29.435704770028465</v>
      </c>
      <c r="G65" s="21">
        <f t="shared" si="2"/>
        <v>0.03397234779369725</v>
      </c>
      <c r="H65" s="7">
        <v>131.65</v>
      </c>
      <c r="I65" s="5">
        <f t="shared" si="3"/>
        <v>1166.4610710216482</v>
      </c>
      <c r="J65" s="3">
        <v>1535.646</v>
      </c>
      <c r="K65" s="13">
        <v>32881904</v>
      </c>
      <c r="L65" s="16">
        <f t="shared" si="5"/>
        <v>0.013471901462663586</v>
      </c>
      <c r="M65" s="5">
        <v>4.604166666666667</v>
      </c>
      <c r="N65" s="7">
        <f t="shared" si="4"/>
        <v>35474.25571894037</v>
      </c>
    </row>
    <row r="66" spans="1:15" ht="12.75">
      <c r="A66" s="1"/>
      <c r="B66" s="18"/>
      <c r="C66" s="25"/>
      <c r="D66" s="25"/>
      <c r="H66" s="7"/>
      <c r="I66" s="10"/>
      <c r="J66" s="5"/>
      <c r="K66" s="3"/>
      <c r="M66" s="16"/>
      <c r="N66" s="20"/>
      <c r="O66" s="7"/>
    </row>
    <row r="67" ht="12.75">
      <c r="B67" s="18"/>
    </row>
    <row r="68" spans="2:10" ht="12.75">
      <c r="B68" s="1" t="s">
        <v>3</v>
      </c>
      <c r="C68" s="1"/>
      <c r="D68" s="1" t="s">
        <v>1057</v>
      </c>
      <c r="E68" s="1" t="s">
        <v>982</v>
      </c>
      <c r="J68"/>
    </row>
    <row r="69" ht="12.75">
      <c r="J69"/>
    </row>
    <row r="70" spans="2:5" ht="12.75">
      <c r="B70" s="1" t="s">
        <v>1023</v>
      </c>
      <c r="D70" t="s">
        <v>971</v>
      </c>
      <c r="E70" s="13" t="s">
        <v>1036</v>
      </c>
    </row>
    <row r="72" spans="2:5" ht="12.75">
      <c r="B72" s="1" t="s">
        <v>2</v>
      </c>
      <c r="D72" t="s">
        <v>992</v>
      </c>
      <c r="E72" t="s">
        <v>1037</v>
      </c>
    </row>
    <row r="74" spans="2:5" ht="12.75">
      <c r="B74" s="1" t="s">
        <v>1018</v>
      </c>
      <c r="D74" t="s">
        <v>971</v>
      </c>
      <c r="E74" t="s">
        <v>978</v>
      </c>
    </row>
    <row r="76" spans="2:5" ht="12.75">
      <c r="B76" s="1" t="s">
        <v>1016</v>
      </c>
      <c r="D76" t="s">
        <v>992</v>
      </c>
      <c r="E76" t="s">
        <v>1013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N76"/>
  <sheetViews>
    <sheetView zoomScale="125" zoomScaleNormal="125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11.140625" style="0" customWidth="1"/>
    <col min="4" max="4" width="12.57421875" style="0" customWidth="1"/>
    <col min="5" max="5" width="11.00390625" style="0" customWidth="1"/>
    <col min="6" max="6" width="12.00390625" style="5" customWidth="1"/>
    <col min="7" max="7" width="11.28125" style="21" customWidth="1"/>
    <col min="8" max="8" width="11.57421875" style="0" customWidth="1"/>
    <col min="9" max="9" width="12.140625" style="0" customWidth="1"/>
    <col min="10" max="10" width="10.8515625" style="3" customWidth="1"/>
    <col min="11" max="11" width="11.140625" style="0" customWidth="1"/>
    <col min="12" max="12" width="9.28125" style="0" customWidth="1"/>
    <col min="13" max="13" width="10.421875" style="0" customWidth="1"/>
    <col min="14" max="14" width="10.00390625" style="7" customWidth="1"/>
  </cols>
  <sheetData>
    <row r="1" spans="1:13" ht="12.75">
      <c r="A1" s="1"/>
      <c r="B1" s="3"/>
      <c r="C1" s="3"/>
      <c r="D1" s="2" t="s">
        <v>1024</v>
      </c>
      <c r="H1" s="7"/>
      <c r="I1" s="10"/>
      <c r="K1" s="13"/>
      <c r="M1" s="5"/>
    </row>
    <row r="2" spans="1:13" ht="12.75">
      <c r="A2" s="1"/>
      <c r="B2" s="3"/>
      <c r="C2" s="3"/>
      <c r="D2" s="3"/>
      <c r="H2" s="7"/>
      <c r="K2" s="13"/>
      <c r="M2" s="5"/>
    </row>
    <row r="3" spans="1:13" ht="12.75">
      <c r="A3" s="1"/>
      <c r="B3" s="4" t="s">
        <v>1010</v>
      </c>
      <c r="C3" s="4" t="s">
        <v>1011</v>
      </c>
      <c r="D3" s="6" t="s">
        <v>1018</v>
      </c>
      <c r="E3" s="1" t="s">
        <v>1016</v>
      </c>
      <c r="F3" s="6" t="s">
        <v>1059</v>
      </c>
      <c r="G3" s="22" t="s">
        <v>1006</v>
      </c>
      <c r="H3" s="8" t="s">
        <v>1041</v>
      </c>
      <c r="I3" s="11" t="s">
        <v>1061</v>
      </c>
      <c r="J3" s="6" t="s">
        <v>987</v>
      </c>
      <c r="K3" s="14" t="s">
        <v>1049</v>
      </c>
      <c r="L3" s="15" t="s">
        <v>1004</v>
      </c>
      <c r="M3" s="5"/>
    </row>
    <row r="4" spans="1:13" ht="12.75">
      <c r="A4" s="1"/>
      <c r="B4" s="3"/>
      <c r="C4" s="3"/>
      <c r="D4" s="3"/>
      <c r="E4" s="2"/>
      <c r="F4" s="2" t="s">
        <v>10</v>
      </c>
      <c r="G4" s="23"/>
      <c r="H4" s="9"/>
      <c r="I4" s="12"/>
      <c r="J4" s="2" t="s">
        <v>989</v>
      </c>
      <c r="K4" s="14"/>
      <c r="M4" s="5"/>
    </row>
    <row r="5" spans="1:13" ht="12.75">
      <c r="A5" s="1"/>
      <c r="B5" s="3"/>
      <c r="C5" s="3"/>
      <c r="D5" s="3"/>
      <c r="E5" s="2"/>
      <c r="F5" s="2"/>
      <c r="G5" s="23"/>
      <c r="H5" s="9"/>
      <c r="I5" s="12"/>
      <c r="J5" s="2" t="s">
        <v>984</v>
      </c>
      <c r="K5" s="14"/>
      <c r="M5" s="5"/>
    </row>
    <row r="6" spans="1:14" ht="12.75">
      <c r="A6" s="2" t="s">
        <v>1063</v>
      </c>
      <c r="B6" s="4" t="s">
        <v>1029</v>
      </c>
      <c r="C6" s="4" t="s">
        <v>1030</v>
      </c>
      <c r="D6" s="2" t="s">
        <v>1031</v>
      </c>
      <c r="E6" s="1" t="s">
        <v>1016</v>
      </c>
      <c r="F6" s="2" t="s">
        <v>1003</v>
      </c>
      <c r="G6" s="23" t="s">
        <v>966</v>
      </c>
      <c r="H6" s="9" t="s">
        <v>977</v>
      </c>
      <c r="I6" s="12" t="s">
        <v>1056</v>
      </c>
      <c r="J6" s="2" t="s">
        <v>1052</v>
      </c>
      <c r="K6" s="14" t="s">
        <v>967</v>
      </c>
      <c r="L6" s="15" t="s">
        <v>1047</v>
      </c>
      <c r="M6" s="2" t="s">
        <v>958</v>
      </c>
      <c r="N6" s="9" t="s">
        <v>1055</v>
      </c>
    </row>
    <row r="7" spans="1:14" ht="12.75">
      <c r="A7" s="2"/>
      <c r="B7" s="4" t="s">
        <v>1022</v>
      </c>
      <c r="C7" s="4" t="s">
        <v>1035</v>
      </c>
      <c r="D7" s="2" t="s">
        <v>996</v>
      </c>
      <c r="E7" s="1" t="s">
        <v>965</v>
      </c>
      <c r="F7" s="2" t="s">
        <v>1060</v>
      </c>
      <c r="G7" s="23" t="s">
        <v>974</v>
      </c>
      <c r="H7" s="9" t="s">
        <v>1005</v>
      </c>
      <c r="I7" s="1" t="s">
        <v>997</v>
      </c>
      <c r="J7" s="2" t="s">
        <v>964</v>
      </c>
      <c r="K7" s="14" t="s">
        <v>1048</v>
      </c>
      <c r="L7" s="15" t="s">
        <v>975</v>
      </c>
      <c r="M7" s="2" t="s">
        <v>1054</v>
      </c>
      <c r="N7" s="9" t="s">
        <v>1046</v>
      </c>
    </row>
    <row r="8" spans="1:14" ht="12.75">
      <c r="A8" s="1"/>
      <c r="B8" s="4" t="s">
        <v>963</v>
      </c>
      <c r="C8" s="4" t="s">
        <v>996</v>
      </c>
      <c r="D8" s="2" t="s">
        <v>970</v>
      </c>
      <c r="E8" s="1" t="s">
        <v>996</v>
      </c>
      <c r="F8" s="2" t="s">
        <v>1039</v>
      </c>
      <c r="G8" s="23" t="s">
        <v>957</v>
      </c>
      <c r="H8" s="9">
        <v>100</v>
      </c>
      <c r="I8" s="1" t="s">
        <v>698</v>
      </c>
      <c r="J8" s="2" t="s">
        <v>979</v>
      </c>
      <c r="K8" s="1" t="s">
        <v>1001</v>
      </c>
      <c r="L8" s="15" t="s">
        <v>998</v>
      </c>
      <c r="M8" s="2" t="s">
        <v>1002</v>
      </c>
      <c r="N8" s="9" t="s">
        <v>973</v>
      </c>
    </row>
    <row r="9" spans="1:14" ht="12.75">
      <c r="A9" s="1"/>
      <c r="B9" s="4" t="s">
        <v>964</v>
      </c>
      <c r="C9" s="4" t="s">
        <v>994</v>
      </c>
      <c r="D9" s="2" t="s">
        <v>980</v>
      </c>
      <c r="E9" s="1" t="s">
        <v>994</v>
      </c>
      <c r="F9" s="2" t="s">
        <v>1012</v>
      </c>
      <c r="G9" s="22" t="s">
        <v>1008</v>
      </c>
      <c r="H9" s="1" t="s">
        <v>969</v>
      </c>
      <c r="I9" s="1" t="s">
        <v>969</v>
      </c>
      <c r="J9" s="2" t="s">
        <v>1019</v>
      </c>
      <c r="L9" s="16"/>
      <c r="M9" s="5"/>
      <c r="N9" s="9" t="s">
        <v>1000</v>
      </c>
    </row>
    <row r="10" spans="1:13" ht="12.75">
      <c r="A10" s="1"/>
      <c r="B10" s="3"/>
      <c r="C10" s="3"/>
      <c r="D10" s="5"/>
      <c r="E10" s="1"/>
      <c r="H10" s="7"/>
      <c r="I10" s="1"/>
      <c r="J10" s="2" t="s">
        <v>1050</v>
      </c>
      <c r="L10" s="16"/>
      <c r="M10" s="5"/>
    </row>
    <row r="11" spans="1:13" ht="12.75">
      <c r="A11" s="1"/>
      <c r="B11" s="3"/>
      <c r="C11" s="3"/>
      <c r="D11" s="5"/>
      <c r="E11" s="1"/>
      <c r="H11" s="7"/>
      <c r="I11" s="1"/>
      <c r="J11" s="2" t="s">
        <v>969</v>
      </c>
      <c r="L11" s="16"/>
      <c r="M11" s="5"/>
    </row>
    <row r="12" spans="1:13" ht="12.75">
      <c r="A12" s="1"/>
      <c r="B12" s="3"/>
      <c r="C12" s="3"/>
      <c r="D12" s="3"/>
      <c r="E12" s="5"/>
      <c r="H12" s="7"/>
      <c r="I12" s="1"/>
      <c r="J12" s="4"/>
      <c r="L12" s="16"/>
      <c r="M12" s="5"/>
    </row>
    <row r="13" spans="1:13" ht="12.75">
      <c r="A13" s="1">
        <v>1955</v>
      </c>
      <c r="B13" s="18">
        <v>2.2588333333333335</v>
      </c>
      <c r="C13" s="3">
        <v>4.772</v>
      </c>
      <c r="H13" s="7">
        <v>16.833333333333336</v>
      </c>
      <c r="K13" s="13">
        <v>15681250</v>
      </c>
      <c r="M13" s="5">
        <v>1.8958333333333333</v>
      </c>
    </row>
    <row r="14" spans="1:13" ht="12.75">
      <c r="A14" s="1">
        <v>1956</v>
      </c>
      <c r="B14" s="18">
        <v>2.37925</v>
      </c>
      <c r="C14" s="3">
        <v>4.761</v>
      </c>
      <c r="H14" s="7">
        <v>17.066666666666666</v>
      </c>
      <c r="K14" s="13">
        <v>16070250</v>
      </c>
      <c r="L14" s="16">
        <f aca="true" t="shared" si="0" ref="L14:L45">(H14-H13)/H13</f>
        <v>0.013861386138613705</v>
      </c>
      <c r="M14" s="5">
        <v>3.1525</v>
      </c>
    </row>
    <row r="15" spans="1:13" ht="12.75">
      <c r="A15" s="1">
        <v>1957</v>
      </c>
      <c r="B15" s="18">
        <v>2.43775</v>
      </c>
      <c r="C15" s="3">
        <v>4.788</v>
      </c>
      <c r="H15" s="7">
        <v>17.599999999999998</v>
      </c>
      <c r="K15" s="13">
        <v>16579500</v>
      </c>
      <c r="L15" s="16">
        <f t="shared" si="0"/>
        <v>0.03124999999999989</v>
      </c>
      <c r="M15" s="5">
        <v>4.0233333333333325</v>
      </c>
    </row>
    <row r="16" spans="1:13" ht="12.75">
      <c r="A16" s="1">
        <v>1958</v>
      </c>
      <c r="B16" s="18">
        <v>2.5973333333333333</v>
      </c>
      <c r="C16" s="3">
        <v>5.42</v>
      </c>
      <c r="H16" s="7">
        <v>18.04166666666666</v>
      </c>
      <c r="K16" s="13">
        <v>17062250</v>
      </c>
      <c r="L16" s="16">
        <f t="shared" si="0"/>
        <v>0.025094696969696757</v>
      </c>
      <c r="M16" s="5">
        <v>2.499166666666667</v>
      </c>
    </row>
    <row r="17" spans="1:13" ht="12.75">
      <c r="A17" s="1">
        <v>1959</v>
      </c>
      <c r="B17" s="18">
        <v>2.7275833333333335</v>
      </c>
      <c r="C17" s="3">
        <v>5.233</v>
      </c>
      <c r="H17" s="7">
        <v>18.25</v>
      </c>
      <c r="K17" s="13">
        <v>17467500</v>
      </c>
      <c r="L17" s="16">
        <f t="shared" si="0"/>
        <v>0.011547344110854835</v>
      </c>
      <c r="M17" s="5">
        <v>5.128333333333333</v>
      </c>
    </row>
    <row r="18" spans="1:13" ht="12.75">
      <c r="A18" s="1">
        <v>1960</v>
      </c>
      <c r="B18" s="18">
        <v>2.75</v>
      </c>
      <c r="C18" s="3">
        <v>5.499</v>
      </c>
      <c r="H18" s="7">
        <v>18.474999999999998</v>
      </c>
      <c r="K18" s="13">
        <v>17855250</v>
      </c>
      <c r="L18" s="16">
        <f t="shared" si="0"/>
        <v>0.012328767123287555</v>
      </c>
      <c r="M18" s="5">
        <v>3.539166666666667</v>
      </c>
    </row>
    <row r="19" spans="1:14" ht="12.75">
      <c r="A19" s="1">
        <v>1961</v>
      </c>
      <c r="B19" s="18">
        <v>2.8565</v>
      </c>
      <c r="C19" s="3">
        <v>5.851</v>
      </c>
      <c r="F19" s="5">
        <f aca="true" t="shared" si="1" ref="F19:F65">J19/C19</f>
        <v>7.036916766364724</v>
      </c>
      <c r="G19" s="21">
        <f aca="true" t="shared" si="2" ref="G19:G65">1/F19</f>
        <v>0.14210769193403444</v>
      </c>
      <c r="H19" s="7">
        <v>18.699999999999996</v>
      </c>
      <c r="I19" s="5">
        <f aca="true" t="shared" si="3" ref="I19:I65">(J19/H19)*100</f>
        <v>220.17647058823536</v>
      </c>
      <c r="J19" s="3">
        <v>41.173</v>
      </c>
      <c r="K19" s="13">
        <v>18224500</v>
      </c>
      <c r="L19" s="16">
        <f t="shared" si="0"/>
        <v>0.012178619756427492</v>
      </c>
      <c r="M19" s="5">
        <v>3.0608333333333335</v>
      </c>
      <c r="N19" s="7">
        <f aca="true" t="shared" si="4" ref="N19:N65">(I19*1000000000)/K19</f>
        <v>12081.344925141175</v>
      </c>
    </row>
    <row r="20" spans="1:14" ht="12.75">
      <c r="A20" s="1">
        <v>1962</v>
      </c>
      <c r="B20" s="18">
        <v>3.0239166666666666</v>
      </c>
      <c r="C20" s="3">
        <v>6.077</v>
      </c>
      <c r="F20" s="5">
        <f t="shared" si="1"/>
        <v>7.349843672864901</v>
      </c>
      <c r="G20" s="21">
        <f t="shared" si="2"/>
        <v>0.13605731557147654</v>
      </c>
      <c r="H20" s="7">
        <v>18.866666666666667</v>
      </c>
      <c r="I20" s="5">
        <f t="shared" si="3"/>
        <v>236.74028268551237</v>
      </c>
      <c r="J20" s="3">
        <v>44.665</v>
      </c>
      <c r="K20" s="13">
        <v>18570750</v>
      </c>
      <c r="L20" s="16">
        <f t="shared" si="0"/>
        <v>0.008912655971479756</v>
      </c>
      <c r="M20" s="5">
        <v>4.476666666666667</v>
      </c>
      <c r="N20" s="7">
        <f t="shared" si="4"/>
        <v>12748.019476085368</v>
      </c>
    </row>
    <row r="21" spans="1:14" ht="12.75">
      <c r="A21" s="1">
        <v>1963</v>
      </c>
      <c r="B21" s="18">
        <v>3.1360833333333336</v>
      </c>
      <c r="C21" s="3">
        <v>6.296</v>
      </c>
      <c r="F21" s="5">
        <f t="shared" si="1"/>
        <v>7.61769377382465</v>
      </c>
      <c r="G21" s="21">
        <f t="shared" si="2"/>
        <v>0.13127332624424012</v>
      </c>
      <c r="H21" s="7">
        <v>19.218181818181822</v>
      </c>
      <c r="I21" s="5">
        <f t="shared" si="3"/>
        <v>249.56054872280032</v>
      </c>
      <c r="J21" s="3">
        <v>47.961</v>
      </c>
      <c r="K21" s="13">
        <v>18919000</v>
      </c>
      <c r="L21" s="16">
        <f t="shared" si="0"/>
        <v>0.018631545133312107</v>
      </c>
      <c r="M21" s="5">
        <v>3.875</v>
      </c>
      <c r="N21" s="7">
        <f t="shared" si="4"/>
        <v>13191.001042486407</v>
      </c>
    </row>
    <row r="22" spans="1:14" ht="12.75">
      <c r="A22" s="1">
        <v>1964</v>
      </c>
      <c r="B22" s="18">
        <v>3.316</v>
      </c>
      <c r="C22" s="3">
        <v>6.693</v>
      </c>
      <c r="F22" s="5">
        <f t="shared" si="1"/>
        <v>7.851337217988944</v>
      </c>
      <c r="G22" s="21">
        <f t="shared" si="2"/>
        <v>0.12736683856971587</v>
      </c>
      <c r="H22" s="7">
        <v>19.566666666666663</v>
      </c>
      <c r="I22" s="5">
        <f t="shared" si="3"/>
        <v>268.56388415672916</v>
      </c>
      <c r="J22" s="3">
        <v>52.549</v>
      </c>
      <c r="K22" s="13">
        <v>19277250</v>
      </c>
      <c r="L22" s="16">
        <f t="shared" si="0"/>
        <v>0.01813308104698792</v>
      </c>
      <c r="M22" s="5">
        <v>4.041666666666667</v>
      </c>
      <c r="N22" s="7">
        <f t="shared" si="4"/>
        <v>13931.649180081658</v>
      </c>
    </row>
    <row r="23" spans="1:14" ht="12.75">
      <c r="A23" s="1">
        <v>1965</v>
      </c>
      <c r="B23" s="18">
        <v>3.5970833333333334</v>
      </c>
      <c r="C23" s="3">
        <v>7.13</v>
      </c>
      <c r="F23" s="5">
        <f t="shared" si="1"/>
        <v>8.124824684431978</v>
      </c>
      <c r="G23" s="21">
        <f t="shared" si="2"/>
        <v>0.1230795788020024</v>
      </c>
      <c r="H23" s="7">
        <v>20.025</v>
      </c>
      <c r="I23" s="5">
        <f t="shared" si="3"/>
        <v>289.28838951310865</v>
      </c>
      <c r="J23" s="3">
        <v>57.93</v>
      </c>
      <c r="K23" s="13">
        <v>19633500</v>
      </c>
      <c r="L23" s="16">
        <f t="shared" si="0"/>
        <v>0.023424190800681557</v>
      </c>
      <c r="M23" s="5">
        <v>4.291666666666667</v>
      </c>
      <c r="N23" s="7">
        <f t="shared" si="4"/>
        <v>14734.42786630548</v>
      </c>
    </row>
    <row r="24" spans="1:14" ht="12.75">
      <c r="A24" s="1">
        <v>1966</v>
      </c>
      <c r="B24" s="18">
        <v>3.8743333333333334</v>
      </c>
      <c r="C24" s="3">
        <v>7.718</v>
      </c>
      <c r="F24" s="5">
        <f t="shared" si="1"/>
        <v>8.398289712360715</v>
      </c>
      <c r="G24" s="21">
        <f t="shared" si="2"/>
        <v>0.11907186275417324</v>
      </c>
      <c r="H24" s="7">
        <v>20.783333333333335</v>
      </c>
      <c r="I24" s="5">
        <f t="shared" si="3"/>
        <v>311.8748997594226</v>
      </c>
      <c r="J24" s="3">
        <v>64.818</v>
      </c>
      <c r="K24" s="13">
        <v>19997500</v>
      </c>
      <c r="L24" s="16">
        <f t="shared" si="0"/>
        <v>0.03786933000416162</v>
      </c>
      <c r="M24" s="5">
        <v>5.166666666666667</v>
      </c>
      <c r="N24" s="7">
        <f t="shared" si="4"/>
        <v>15595.694449777353</v>
      </c>
    </row>
    <row r="25" spans="1:14" ht="12.75">
      <c r="A25" s="1">
        <v>1967</v>
      </c>
      <c r="B25" s="18">
        <v>4.188833333333333</v>
      </c>
      <c r="C25" s="3">
        <v>8.355</v>
      </c>
      <c r="D25" s="18">
        <v>16.55241666666667</v>
      </c>
      <c r="F25" s="5">
        <f t="shared" si="1"/>
        <v>8.342070616397365</v>
      </c>
      <c r="G25" s="21">
        <f t="shared" si="2"/>
        <v>0.11987431490143192</v>
      </c>
      <c r="H25" s="7">
        <v>21.533333333333335</v>
      </c>
      <c r="I25" s="5">
        <f t="shared" si="3"/>
        <v>323.67492260061914</v>
      </c>
      <c r="J25" s="3">
        <v>69.698</v>
      </c>
      <c r="K25" s="13">
        <v>20363750</v>
      </c>
      <c r="L25" s="16">
        <f t="shared" si="0"/>
        <v>0.03608660785886127</v>
      </c>
      <c r="M25" s="5">
        <v>4.979166666666667</v>
      </c>
      <c r="N25" s="7">
        <f t="shared" si="4"/>
        <v>15894.661965532829</v>
      </c>
    </row>
    <row r="26" spans="1:14" ht="12.75">
      <c r="A26" s="1">
        <v>1968</v>
      </c>
      <c r="B26" s="18">
        <v>4.269083333333334</v>
      </c>
      <c r="C26" s="3">
        <v>8.907</v>
      </c>
      <c r="D26" s="18">
        <v>15.808666666666666</v>
      </c>
      <c r="F26" s="5">
        <f t="shared" si="1"/>
        <v>8.547322330751095</v>
      </c>
      <c r="G26" s="21">
        <f t="shared" si="2"/>
        <v>0.11699570477203766</v>
      </c>
      <c r="H26" s="7">
        <v>22.391666666666666</v>
      </c>
      <c r="I26" s="5">
        <f t="shared" si="3"/>
        <v>339.997022701898</v>
      </c>
      <c r="J26" s="3">
        <v>76.131</v>
      </c>
      <c r="K26" s="13">
        <v>20692000</v>
      </c>
      <c r="L26" s="16">
        <f t="shared" si="0"/>
        <v>0.03986068111455096</v>
      </c>
      <c r="M26" s="5">
        <v>6.791666666666667</v>
      </c>
      <c r="N26" s="7">
        <f t="shared" si="4"/>
        <v>16431.32721350754</v>
      </c>
    </row>
    <row r="27" spans="1:14" ht="12.75">
      <c r="A27" s="1">
        <v>1969</v>
      </c>
      <c r="B27" s="18">
        <v>4.71325</v>
      </c>
      <c r="C27" s="3">
        <v>9.241</v>
      </c>
      <c r="D27" s="18">
        <v>15.44825</v>
      </c>
      <c r="F27" s="5">
        <f t="shared" si="1"/>
        <v>9.070987988312954</v>
      </c>
      <c r="G27" s="21">
        <f t="shared" si="2"/>
        <v>0.11024157470921563</v>
      </c>
      <c r="H27" s="7">
        <v>23.433333333333326</v>
      </c>
      <c r="I27" s="5">
        <f t="shared" si="3"/>
        <v>357.71692745376964</v>
      </c>
      <c r="J27" s="3">
        <v>83.825</v>
      </c>
      <c r="K27" s="13">
        <v>20994250</v>
      </c>
      <c r="L27" s="16">
        <f t="shared" si="0"/>
        <v>0.046520282843319424</v>
      </c>
      <c r="M27" s="5">
        <v>7.458333333333333</v>
      </c>
      <c r="N27" s="7">
        <f t="shared" si="4"/>
        <v>17038.80478958618</v>
      </c>
    </row>
    <row r="28" spans="1:14" ht="12.75">
      <c r="A28" s="1">
        <v>1970</v>
      </c>
      <c r="B28" s="18">
        <v>4.978916666666667</v>
      </c>
      <c r="C28" s="3">
        <v>9.762</v>
      </c>
      <c r="D28" s="18">
        <v>14.838416666666665</v>
      </c>
      <c r="F28" s="5">
        <f t="shared" si="1"/>
        <v>9.237758656013112</v>
      </c>
      <c r="G28" s="21">
        <f t="shared" si="2"/>
        <v>0.10825136672617794</v>
      </c>
      <c r="H28" s="7">
        <v>24.208333333333332</v>
      </c>
      <c r="I28" s="5">
        <f t="shared" si="3"/>
        <v>372.5122203098107</v>
      </c>
      <c r="J28" s="3">
        <v>90.179</v>
      </c>
      <c r="K28" s="13">
        <v>21287500</v>
      </c>
      <c r="L28" s="16">
        <f t="shared" si="0"/>
        <v>0.03307254623044122</v>
      </c>
      <c r="M28" s="5">
        <v>7.125</v>
      </c>
      <c r="N28" s="7">
        <f t="shared" si="4"/>
        <v>17499.106062703966</v>
      </c>
    </row>
    <row r="29" spans="1:14" ht="12.75">
      <c r="A29" s="1">
        <v>1971</v>
      </c>
      <c r="B29" s="18">
        <v>5.5635</v>
      </c>
      <c r="C29" s="3">
        <v>11.484</v>
      </c>
      <c r="D29" s="18">
        <v>16.22725</v>
      </c>
      <c r="F29" s="5">
        <f t="shared" si="1"/>
        <v>8.570968303726925</v>
      </c>
      <c r="G29" s="21">
        <f t="shared" si="2"/>
        <v>0.11667293175791686</v>
      </c>
      <c r="H29" s="7">
        <v>24.866666666666664</v>
      </c>
      <c r="I29" s="5">
        <f t="shared" si="3"/>
        <v>395.82707774798934</v>
      </c>
      <c r="J29" s="3">
        <v>98.429</v>
      </c>
      <c r="K29" s="13">
        <v>21747314.25</v>
      </c>
      <c r="L29" s="16">
        <f t="shared" si="0"/>
        <v>0.02719449225473314</v>
      </c>
      <c r="M29" s="5">
        <v>5.1875</v>
      </c>
      <c r="N29" s="7">
        <f t="shared" si="4"/>
        <v>18201.193636956312</v>
      </c>
    </row>
    <row r="30" spans="1:14" ht="12.75">
      <c r="A30" s="1">
        <v>1972</v>
      </c>
      <c r="B30" s="18">
        <v>6.391416666666667</v>
      </c>
      <c r="C30" s="3">
        <v>13.166</v>
      </c>
      <c r="D30" s="18">
        <v>18.36916666666667</v>
      </c>
      <c r="F30" s="5">
        <f t="shared" si="1"/>
        <v>8.348245480783836</v>
      </c>
      <c r="G30" s="21">
        <f t="shared" si="2"/>
        <v>0.11978564864938634</v>
      </c>
      <c r="H30" s="7">
        <v>26.083333333333332</v>
      </c>
      <c r="I30" s="5">
        <f t="shared" si="3"/>
        <v>421.3916932907348</v>
      </c>
      <c r="J30" s="3">
        <v>109.913</v>
      </c>
      <c r="K30" s="13">
        <v>22187139.75</v>
      </c>
      <c r="L30" s="16">
        <f t="shared" si="0"/>
        <v>0.04892761394101885</v>
      </c>
      <c r="M30" s="5">
        <v>4.75</v>
      </c>
      <c r="N30" s="7">
        <f t="shared" si="4"/>
        <v>18992.61004522833</v>
      </c>
    </row>
    <row r="31" spans="1:14" ht="12.75">
      <c r="A31" s="1">
        <v>1973</v>
      </c>
      <c r="B31" s="18">
        <v>7.354</v>
      </c>
      <c r="C31" s="3">
        <v>14.635</v>
      </c>
      <c r="D31" s="18">
        <v>20.598166666666668</v>
      </c>
      <c r="F31" s="5">
        <f t="shared" si="1"/>
        <v>8.811479330372395</v>
      </c>
      <c r="G31" s="21">
        <f t="shared" si="2"/>
        <v>0.11348832159806446</v>
      </c>
      <c r="H31" s="7">
        <v>28.058333333333334</v>
      </c>
      <c r="I31" s="5">
        <f t="shared" si="3"/>
        <v>459.59964359964357</v>
      </c>
      <c r="J31" s="3">
        <v>128.956</v>
      </c>
      <c r="K31" s="13">
        <v>22453774.75</v>
      </c>
      <c r="L31" s="16">
        <f t="shared" si="0"/>
        <v>0.07571884984025565</v>
      </c>
      <c r="M31" s="5">
        <v>6.125</v>
      </c>
      <c r="N31" s="7">
        <f t="shared" si="4"/>
        <v>20468.70286697089</v>
      </c>
    </row>
    <row r="32" spans="1:14" ht="12.75">
      <c r="A32" s="1">
        <v>1974</v>
      </c>
      <c r="B32" s="18">
        <v>8.345416666666667</v>
      </c>
      <c r="C32" s="3">
        <v>15.493</v>
      </c>
      <c r="D32" s="18">
        <v>21.80075</v>
      </c>
      <c r="F32" s="5">
        <f t="shared" si="1"/>
        <v>9.942425611566515</v>
      </c>
      <c r="G32" s="21">
        <f t="shared" si="2"/>
        <v>0.10057907788987132</v>
      </c>
      <c r="H32" s="7">
        <v>31.13333333333333</v>
      </c>
      <c r="I32" s="5">
        <f t="shared" si="3"/>
        <v>494.7687366167025</v>
      </c>
      <c r="J32" s="3">
        <v>154.038</v>
      </c>
      <c r="K32" s="13">
        <v>22772044.5</v>
      </c>
      <c r="L32" s="16">
        <f t="shared" si="0"/>
        <v>0.10959310959310944</v>
      </c>
      <c r="M32" s="5">
        <v>8.5</v>
      </c>
      <c r="N32" s="7">
        <f t="shared" si="4"/>
        <v>21727.02308818615</v>
      </c>
    </row>
    <row r="33" spans="1:14" ht="12.75">
      <c r="A33" s="1">
        <v>1975</v>
      </c>
      <c r="B33" s="18">
        <v>9.723583333333334</v>
      </c>
      <c r="C33" s="3">
        <v>19.038</v>
      </c>
      <c r="D33" s="18">
        <v>23.900166666666667</v>
      </c>
      <c r="E33" s="5">
        <v>34.913</v>
      </c>
      <c r="F33" s="5">
        <f t="shared" si="1"/>
        <v>9.119707952516022</v>
      </c>
      <c r="G33" s="21">
        <f t="shared" si="2"/>
        <v>0.10965263418595675</v>
      </c>
      <c r="H33" s="7">
        <v>34.458333333333336</v>
      </c>
      <c r="I33" s="5">
        <f t="shared" si="3"/>
        <v>503.85779927448607</v>
      </c>
      <c r="J33" s="3">
        <v>173.621</v>
      </c>
      <c r="K33" s="13">
        <v>23102980.25</v>
      </c>
      <c r="L33" s="16">
        <f t="shared" si="0"/>
        <v>0.10679871520342635</v>
      </c>
      <c r="M33" s="5">
        <v>8.5</v>
      </c>
      <c r="N33" s="7">
        <f t="shared" si="4"/>
        <v>21809.212223798964</v>
      </c>
    </row>
    <row r="34" spans="1:14" ht="12.75">
      <c r="A34" s="1">
        <v>1976</v>
      </c>
      <c r="B34" s="18">
        <v>10.911666666666665</v>
      </c>
      <c r="C34" s="3">
        <v>19.395</v>
      </c>
      <c r="D34" s="18">
        <v>25.39325</v>
      </c>
      <c r="E34" s="5">
        <v>35.719</v>
      </c>
      <c r="F34" s="5">
        <f t="shared" si="1"/>
        <v>10.311626707914412</v>
      </c>
      <c r="G34" s="21">
        <f t="shared" si="2"/>
        <v>0.09697790933728011</v>
      </c>
      <c r="H34" s="7">
        <v>37.05833333333333</v>
      </c>
      <c r="I34" s="5">
        <f t="shared" si="3"/>
        <v>539.673487744547</v>
      </c>
      <c r="J34" s="3">
        <v>199.994</v>
      </c>
      <c r="K34" s="13">
        <v>23414364.75</v>
      </c>
      <c r="L34" s="16">
        <f t="shared" si="0"/>
        <v>0.07545344619105182</v>
      </c>
      <c r="M34" s="5">
        <v>9.291666666666666</v>
      </c>
      <c r="N34" s="7">
        <f t="shared" si="4"/>
        <v>23048.82039323945</v>
      </c>
    </row>
    <row r="35" spans="1:14" ht="12.75">
      <c r="A35" s="1">
        <v>1977</v>
      </c>
      <c r="B35" s="18">
        <v>12.00825</v>
      </c>
      <c r="C35" s="3">
        <v>21.709</v>
      </c>
      <c r="D35" s="18">
        <v>27.268</v>
      </c>
      <c r="E35" s="5">
        <v>39.682</v>
      </c>
      <c r="F35" s="5">
        <f t="shared" si="1"/>
        <v>10.178865908148694</v>
      </c>
      <c r="G35" s="21">
        <f t="shared" si="2"/>
        <v>0.09824277174134396</v>
      </c>
      <c r="H35" s="7">
        <v>40.025</v>
      </c>
      <c r="I35" s="5">
        <f t="shared" si="3"/>
        <v>552.0874453466585</v>
      </c>
      <c r="J35" s="3">
        <v>220.973</v>
      </c>
      <c r="K35" s="13">
        <v>23694034.75</v>
      </c>
      <c r="L35" s="16">
        <f t="shared" si="0"/>
        <v>0.08005396896784354</v>
      </c>
      <c r="M35" s="5">
        <v>7.708333333333333</v>
      </c>
      <c r="N35" s="7">
        <f t="shared" si="4"/>
        <v>23300.6936628494</v>
      </c>
    </row>
    <row r="36" spans="1:14" ht="12.75">
      <c r="A36" s="1">
        <v>1978</v>
      </c>
      <c r="B36" s="18">
        <v>13.457833333333333</v>
      </c>
      <c r="C36" s="3">
        <v>23.617</v>
      </c>
      <c r="D36" s="18">
        <v>29.83908333333333</v>
      </c>
      <c r="E36" s="5">
        <v>42.886</v>
      </c>
      <c r="F36" s="5">
        <f t="shared" si="1"/>
        <v>10.36867510691451</v>
      </c>
      <c r="G36" s="21">
        <f t="shared" si="2"/>
        <v>0.09644433736120583</v>
      </c>
      <c r="H36" s="7">
        <v>43.60833333333333</v>
      </c>
      <c r="I36" s="5">
        <f t="shared" si="3"/>
        <v>561.5371679724825</v>
      </c>
      <c r="J36" s="3">
        <v>244.877</v>
      </c>
      <c r="K36" s="13">
        <v>23935650.5</v>
      </c>
      <c r="L36" s="16">
        <f t="shared" si="0"/>
        <v>0.0895273787216322</v>
      </c>
      <c r="M36" s="5">
        <v>8.979166666666666</v>
      </c>
      <c r="N36" s="7">
        <f t="shared" si="4"/>
        <v>23460.284397638683</v>
      </c>
    </row>
    <row r="37" spans="1:14" ht="12.75">
      <c r="A37" s="1">
        <v>1979</v>
      </c>
      <c r="B37" s="18">
        <v>14.869833333333334</v>
      </c>
      <c r="C37" s="3">
        <v>24.586</v>
      </c>
      <c r="D37" s="18">
        <v>31.42875</v>
      </c>
      <c r="E37" s="5">
        <v>44.782</v>
      </c>
      <c r="F37" s="5">
        <f t="shared" si="1"/>
        <v>11.371390222077606</v>
      </c>
      <c r="G37" s="21">
        <f t="shared" si="2"/>
        <v>0.08793999506397164</v>
      </c>
      <c r="H37" s="7">
        <v>47.59166666666666</v>
      </c>
      <c r="I37" s="5">
        <f t="shared" si="3"/>
        <v>587.4494834529855</v>
      </c>
      <c r="J37" s="3">
        <v>279.577</v>
      </c>
      <c r="K37" s="13">
        <v>24170445.25</v>
      </c>
      <c r="L37" s="16">
        <f t="shared" si="0"/>
        <v>0.09134339766864134</v>
      </c>
      <c r="M37" s="5">
        <v>12.104166666666666</v>
      </c>
      <c r="N37" s="7">
        <f t="shared" si="4"/>
        <v>24304.454360557775</v>
      </c>
    </row>
    <row r="38" spans="1:14" ht="12.75">
      <c r="A38" s="1">
        <v>1980</v>
      </c>
      <c r="B38" s="18">
        <v>16.013</v>
      </c>
      <c r="C38" s="3">
        <v>27.279</v>
      </c>
      <c r="D38" s="18">
        <v>33.036833333333334</v>
      </c>
      <c r="E38" s="5">
        <v>51.033</v>
      </c>
      <c r="F38" s="5">
        <f t="shared" si="1"/>
        <v>11.524982587338245</v>
      </c>
      <c r="G38" s="21">
        <f t="shared" si="2"/>
        <v>0.08676802697286809</v>
      </c>
      <c r="H38" s="7">
        <v>52.425</v>
      </c>
      <c r="I38" s="5">
        <f t="shared" si="3"/>
        <v>599.6948020982356</v>
      </c>
      <c r="J38" s="3">
        <v>314.39</v>
      </c>
      <c r="K38" s="13">
        <v>24471128.75</v>
      </c>
      <c r="L38" s="16">
        <f t="shared" si="0"/>
        <v>0.10155839607774476</v>
      </c>
      <c r="M38" s="5">
        <v>12.890833333333333</v>
      </c>
      <c r="N38" s="7">
        <f t="shared" si="4"/>
        <v>24506.217437895488</v>
      </c>
    </row>
    <row r="39" spans="1:14" ht="12.75">
      <c r="A39" s="1">
        <v>1981</v>
      </c>
      <c r="B39" s="18">
        <v>17.196416666666668</v>
      </c>
      <c r="C39" s="3">
        <v>27.459</v>
      </c>
      <c r="D39" s="18">
        <v>33.870666666666665</v>
      </c>
      <c r="E39" s="5">
        <v>49.873</v>
      </c>
      <c r="F39" s="5">
        <f t="shared" si="1"/>
        <v>13.127608434393096</v>
      </c>
      <c r="G39" s="21">
        <f t="shared" si="2"/>
        <v>0.07617533726707557</v>
      </c>
      <c r="H39" s="7">
        <v>58.94166666666666</v>
      </c>
      <c r="I39" s="5">
        <f t="shared" si="3"/>
        <v>611.5724586455536</v>
      </c>
      <c r="J39" s="3">
        <v>360.471</v>
      </c>
      <c r="K39" s="13">
        <v>24785059</v>
      </c>
      <c r="L39" s="16">
        <f t="shared" si="0"/>
        <v>0.12430456207280241</v>
      </c>
      <c r="M39" s="5">
        <v>17.930833333333336</v>
      </c>
      <c r="N39" s="7">
        <f t="shared" si="4"/>
        <v>24675.04550404958</v>
      </c>
    </row>
    <row r="40" spans="1:14" ht="12.75">
      <c r="A40" s="1">
        <v>1982</v>
      </c>
      <c r="B40" s="18">
        <v>17.41933333333333</v>
      </c>
      <c r="C40" s="3">
        <v>28.478</v>
      </c>
      <c r="D40" s="18">
        <v>35.03175</v>
      </c>
      <c r="E40" s="5">
        <v>55.175</v>
      </c>
      <c r="F40" s="5">
        <f t="shared" si="1"/>
        <v>13.338682491748015</v>
      </c>
      <c r="G40" s="21">
        <f t="shared" si="2"/>
        <v>0.07496992305039502</v>
      </c>
      <c r="H40" s="7">
        <v>65.30833333333334</v>
      </c>
      <c r="I40" s="5">
        <f t="shared" si="3"/>
        <v>581.6394028327165</v>
      </c>
      <c r="J40" s="3">
        <v>379.859</v>
      </c>
      <c r="K40" s="13">
        <v>25083479</v>
      </c>
      <c r="L40" s="16">
        <f t="shared" si="0"/>
        <v>0.10801640039587176</v>
      </c>
      <c r="M40" s="5">
        <v>13.957500000000001</v>
      </c>
      <c r="N40" s="7">
        <f t="shared" si="4"/>
        <v>23188.147179771855</v>
      </c>
    </row>
    <row r="41" spans="1:14" ht="12.75">
      <c r="A41" s="1">
        <v>1983</v>
      </c>
      <c r="B41" s="18">
        <v>17.739833333333333</v>
      </c>
      <c r="C41" s="3">
        <v>30.867</v>
      </c>
      <c r="D41" s="18">
        <v>40.12991666666667</v>
      </c>
      <c r="E41" s="5">
        <v>62.592</v>
      </c>
      <c r="F41" s="5">
        <f t="shared" si="1"/>
        <v>13.327696245180938</v>
      </c>
      <c r="G41" s="21">
        <f t="shared" si="2"/>
        <v>0.07503172203234917</v>
      </c>
      <c r="H41" s="7">
        <v>69.13333333333333</v>
      </c>
      <c r="I41" s="5">
        <f t="shared" si="3"/>
        <v>595.0617164898747</v>
      </c>
      <c r="J41" s="3">
        <v>411.386</v>
      </c>
      <c r="K41" s="13">
        <v>25336504.75</v>
      </c>
      <c r="L41" s="16">
        <f t="shared" si="0"/>
        <v>0.05856832971800416</v>
      </c>
      <c r="M41" s="5">
        <v>9.553333333333333</v>
      </c>
      <c r="N41" s="7">
        <f t="shared" si="4"/>
        <v>23486.338086545846</v>
      </c>
    </row>
    <row r="42" spans="1:14" ht="12.75">
      <c r="A42" s="1">
        <v>1984</v>
      </c>
      <c r="B42" s="18">
        <v>17.920333333333332</v>
      </c>
      <c r="C42" s="3">
        <v>31.072</v>
      </c>
      <c r="D42" s="18">
        <v>44.99075</v>
      </c>
      <c r="E42" s="5">
        <v>70.527</v>
      </c>
      <c r="F42" s="5">
        <f t="shared" si="1"/>
        <v>14.46903964984552</v>
      </c>
      <c r="G42" s="21">
        <f t="shared" si="2"/>
        <v>0.06911308726772869</v>
      </c>
      <c r="H42" s="7">
        <v>72.10833333333333</v>
      </c>
      <c r="I42" s="5">
        <f t="shared" si="3"/>
        <v>623.4813359528487</v>
      </c>
      <c r="J42" s="3">
        <v>449.582</v>
      </c>
      <c r="K42" s="13">
        <v>25577352.5</v>
      </c>
      <c r="L42" s="16">
        <f t="shared" si="0"/>
        <v>0.04303278688524603</v>
      </c>
      <c r="M42" s="5">
        <v>11.311666666666667</v>
      </c>
      <c r="N42" s="7">
        <f t="shared" si="4"/>
        <v>24376.304621553332</v>
      </c>
    </row>
    <row r="43" spans="1:14" ht="12.75">
      <c r="A43" s="1">
        <v>1985</v>
      </c>
      <c r="B43" s="18">
        <v>18.757583333333333</v>
      </c>
      <c r="C43" s="3">
        <v>34.375</v>
      </c>
      <c r="D43" s="18">
        <v>59.36633333333334</v>
      </c>
      <c r="E43" s="5">
        <v>89.427</v>
      </c>
      <c r="F43" s="5">
        <f t="shared" si="1"/>
        <v>14.129861818181817</v>
      </c>
      <c r="G43" s="21">
        <f t="shared" si="2"/>
        <v>0.07077210045417674</v>
      </c>
      <c r="H43" s="7">
        <v>74.96666666666665</v>
      </c>
      <c r="I43" s="5">
        <f t="shared" si="3"/>
        <v>647.9066251667409</v>
      </c>
      <c r="J43" s="3">
        <v>485.714</v>
      </c>
      <c r="K43" s="13">
        <v>25813854</v>
      </c>
      <c r="L43" s="16">
        <f t="shared" si="0"/>
        <v>0.03963943141107112</v>
      </c>
      <c r="M43" s="5">
        <v>9.646666666666667</v>
      </c>
      <c r="N43" s="7">
        <f t="shared" si="4"/>
        <v>25099.182213037268</v>
      </c>
    </row>
    <row r="44" spans="1:14" ht="12.75">
      <c r="A44" s="1">
        <v>1986</v>
      </c>
      <c r="B44" s="18">
        <v>19.99</v>
      </c>
      <c r="C44" s="3">
        <v>36.663</v>
      </c>
      <c r="D44" s="18">
        <v>72.78116666666668</v>
      </c>
      <c r="E44" s="5">
        <v>102.767</v>
      </c>
      <c r="F44" s="5">
        <f t="shared" si="1"/>
        <v>13.97978888797971</v>
      </c>
      <c r="G44" s="21">
        <f t="shared" si="2"/>
        <v>0.07153183842853546</v>
      </c>
      <c r="H44" s="7">
        <v>78.10000000000001</v>
      </c>
      <c r="I44" s="5">
        <f t="shared" si="3"/>
        <v>656.2624839948784</v>
      </c>
      <c r="J44" s="3">
        <v>512.541</v>
      </c>
      <c r="K44" s="13">
        <v>26068353</v>
      </c>
      <c r="L44" s="16">
        <f t="shared" si="0"/>
        <v>0.04179635393508254</v>
      </c>
      <c r="M44" s="5">
        <v>9.214166666666666</v>
      </c>
      <c r="N44" s="7">
        <f t="shared" si="4"/>
        <v>25174.681499628245</v>
      </c>
    </row>
    <row r="45" spans="1:14" ht="12.75">
      <c r="A45" s="1">
        <v>1987</v>
      </c>
      <c r="B45" s="18">
        <v>21.096416666666666</v>
      </c>
      <c r="C45" s="3">
        <v>39.793</v>
      </c>
      <c r="D45" s="18">
        <v>83.52783333333333</v>
      </c>
      <c r="E45" s="5">
        <v>108.522</v>
      </c>
      <c r="F45" s="5">
        <f t="shared" si="1"/>
        <v>14.046415198653028</v>
      </c>
      <c r="G45" s="21">
        <f t="shared" si="2"/>
        <v>0.07119254171668614</v>
      </c>
      <c r="H45" s="7">
        <v>81.49166666666666</v>
      </c>
      <c r="I45" s="5">
        <f t="shared" si="3"/>
        <v>685.8971264955517</v>
      </c>
      <c r="J45" s="3">
        <v>558.949</v>
      </c>
      <c r="K45" s="13">
        <v>26399956</v>
      </c>
      <c r="L45" s="16">
        <f t="shared" si="0"/>
        <v>0.04342723004694816</v>
      </c>
      <c r="M45" s="5">
        <v>8.402500000000002</v>
      </c>
      <c r="N45" s="7">
        <f t="shared" si="4"/>
        <v>25980.995062853577</v>
      </c>
    </row>
    <row r="46" spans="1:14" ht="12.75">
      <c r="A46" s="1">
        <v>1988</v>
      </c>
      <c r="B46" s="18">
        <v>22.2465</v>
      </c>
      <c r="C46" s="3">
        <v>42.587</v>
      </c>
      <c r="D46" s="18">
        <v>84.19308333333333</v>
      </c>
      <c r="E46" s="5">
        <v>116.428</v>
      </c>
      <c r="F46" s="5">
        <f t="shared" si="1"/>
        <v>14.396271162561344</v>
      </c>
      <c r="G46" s="21">
        <f t="shared" si="2"/>
        <v>0.06946243153578407</v>
      </c>
      <c r="H46" s="7">
        <v>84.79166666666667</v>
      </c>
      <c r="I46" s="5">
        <f t="shared" si="3"/>
        <v>723.0592628992629</v>
      </c>
      <c r="J46" s="3">
        <v>613.094</v>
      </c>
      <c r="K46" s="13">
        <v>26754940.25</v>
      </c>
      <c r="L46" s="16">
        <f aca="true" t="shared" si="5" ref="L46:L65">(H46-H45)/H45</f>
        <v>0.040494938132733554</v>
      </c>
      <c r="M46" s="5">
        <v>9.685833333333335</v>
      </c>
      <c r="N46" s="7">
        <f t="shared" si="4"/>
        <v>27025.261732709823</v>
      </c>
    </row>
    <row r="47" spans="1:14" ht="12.75">
      <c r="A47" s="1">
        <v>1989</v>
      </c>
      <c r="B47" s="18">
        <v>23.53425</v>
      </c>
      <c r="C47" s="3">
        <v>44.06</v>
      </c>
      <c r="D47" s="18">
        <v>87.7845</v>
      </c>
      <c r="E47" s="5">
        <v>125.911</v>
      </c>
      <c r="F47" s="5">
        <f t="shared" si="1"/>
        <v>14.92800726282342</v>
      </c>
      <c r="G47" s="21">
        <f t="shared" si="2"/>
        <v>0.06698817748370148</v>
      </c>
      <c r="H47" s="7">
        <v>89.025</v>
      </c>
      <c r="I47" s="5">
        <f t="shared" si="3"/>
        <v>738.812693063746</v>
      </c>
      <c r="J47" s="3">
        <v>657.728</v>
      </c>
      <c r="K47" s="13">
        <v>27219748</v>
      </c>
      <c r="L47" s="16">
        <f t="shared" si="5"/>
        <v>0.04992628992628993</v>
      </c>
      <c r="M47" s="5">
        <v>12.293333333333335</v>
      </c>
      <c r="N47" s="7">
        <f t="shared" si="4"/>
        <v>27142.52509111201</v>
      </c>
    </row>
    <row r="48" spans="1:14" ht="12.75">
      <c r="A48" s="1">
        <v>1990</v>
      </c>
      <c r="B48" s="18">
        <v>24.410416666666666</v>
      </c>
      <c r="C48" s="3">
        <v>43.696</v>
      </c>
      <c r="D48" s="18">
        <v>89.43783333333333</v>
      </c>
      <c r="E48" s="5">
        <v>128.499</v>
      </c>
      <c r="F48" s="5">
        <f t="shared" si="1"/>
        <v>15.56025723178323</v>
      </c>
      <c r="G48" s="21">
        <f t="shared" si="2"/>
        <v>0.06426628976013389</v>
      </c>
      <c r="H48" s="7">
        <v>93.26666666666665</v>
      </c>
      <c r="I48" s="5">
        <f t="shared" si="3"/>
        <v>729.0075053609722</v>
      </c>
      <c r="J48" s="3">
        <v>679.921</v>
      </c>
      <c r="K48" s="13">
        <v>27638583.25</v>
      </c>
      <c r="L48" s="16">
        <f t="shared" si="5"/>
        <v>0.047645792380417246</v>
      </c>
      <c r="M48" s="5">
        <v>13.045000000000002</v>
      </c>
      <c r="N48" s="7">
        <f t="shared" si="4"/>
        <v>26376.442626123837</v>
      </c>
    </row>
    <row r="49" spans="1:14" ht="12.75">
      <c r="A49" s="1">
        <v>1991</v>
      </c>
      <c r="B49" s="18">
        <v>25.347</v>
      </c>
      <c r="C49" s="3">
        <v>46.171</v>
      </c>
      <c r="D49" s="18">
        <v>94.5995</v>
      </c>
      <c r="E49" s="5">
        <v>134.51</v>
      </c>
      <c r="F49" s="5">
        <f t="shared" si="1"/>
        <v>14.844101275692534</v>
      </c>
      <c r="G49" s="21">
        <f t="shared" si="2"/>
        <v>0.06736682682416865</v>
      </c>
      <c r="H49" s="7">
        <v>98.50833333333333</v>
      </c>
      <c r="I49" s="5">
        <f t="shared" si="3"/>
        <v>695.7451992217241</v>
      </c>
      <c r="J49" s="3">
        <v>685.367</v>
      </c>
      <c r="K49" s="13">
        <v>27987829</v>
      </c>
      <c r="L49" s="16">
        <f t="shared" si="5"/>
        <v>0.05620085775553976</v>
      </c>
      <c r="M49" s="5">
        <v>9.034166666666666</v>
      </c>
      <c r="N49" s="7">
        <f t="shared" si="4"/>
        <v>24858.84843807371</v>
      </c>
    </row>
    <row r="50" spans="1:14" ht="12.75">
      <c r="A50" s="1">
        <v>1992</v>
      </c>
      <c r="B50" s="18">
        <v>26.732916666666668</v>
      </c>
      <c r="C50" s="3">
        <v>49.197</v>
      </c>
      <c r="D50" s="18">
        <v>100.01308333333333</v>
      </c>
      <c r="E50" s="5">
        <v>139.841</v>
      </c>
      <c r="F50" s="5">
        <f t="shared" si="1"/>
        <v>14.238266560969164</v>
      </c>
      <c r="G50" s="21">
        <f t="shared" si="2"/>
        <v>0.07023326861580631</v>
      </c>
      <c r="H50" s="7">
        <v>99.975</v>
      </c>
      <c r="I50" s="5">
        <f t="shared" si="3"/>
        <v>700.6551637909478</v>
      </c>
      <c r="J50" s="3">
        <v>700.48</v>
      </c>
      <c r="K50" s="13">
        <v>28319473</v>
      </c>
      <c r="L50" s="16">
        <f t="shared" si="5"/>
        <v>0.014888757296337048</v>
      </c>
      <c r="M50" s="5">
        <v>6.783333333333332</v>
      </c>
      <c r="N50" s="7">
        <f t="shared" si="4"/>
        <v>24741.10884022975</v>
      </c>
    </row>
    <row r="51" spans="1:14" ht="12.75">
      <c r="A51" s="1">
        <v>1993</v>
      </c>
      <c r="B51" s="18">
        <v>28.274583333333332</v>
      </c>
      <c r="C51" s="3">
        <v>56.529</v>
      </c>
      <c r="D51" s="18">
        <v>107.08</v>
      </c>
      <c r="E51" s="5">
        <v>151.501</v>
      </c>
      <c r="F51" s="5">
        <f t="shared" si="1"/>
        <v>12.863910559182012</v>
      </c>
      <c r="G51" s="21">
        <f t="shared" si="2"/>
        <v>0.07773685889678542</v>
      </c>
      <c r="H51" s="7">
        <v>101.83333333333333</v>
      </c>
      <c r="I51" s="5">
        <f t="shared" si="3"/>
        <v>714.0923076923077</v>
      </c>
      <c r="J51" s="3">
        <v>727.184</v>
      </c>
      <c r="K51" s="13">
        <v>28648234.75</v>
      </c>
      <c r="L51" s="16">
        <f t="shared" si="5"/>
        <v>0.018587980328415448</v>
      </c>
      <c r="M51" s="5">
        <v>5.088333333333333</v>
      </c>
      <c r="N51" s="7">
        <f t="shared" si="4"/>
        <v>24926.2236896571</v>
      </c>
    </row>
    <row r="52" spans="1:14" ht="12.75">
      <c r="A52" s="1">
        <v>1994</v>
      </c>
      <c r="B52" s="18">
        <v>29.257416666666668</v>
      </c>
      <c r="C52" s="3">
        <v>60.985</v>
      </c>
      <c r="D52" s="18">
        <v>118.27033333333333</v>
      </c>
      <c r="E52" s="5">
        <v>156.28</v>
      </c>
      <c r="F52" s="5">
        <f t="shared" si="1"/>
        <v>12.64037058293023</v>
      </c>
      <c r="G52" s="21">
        <f t="shared" si="2"/>
        <v>0.07911160463526418</v>
      </c>
      <c r="H52" s="7">
        <v>102.00000000000001</v>
      </c>
      <c r="I52" s="5">
        <f t="shared" si="3"/>
        <v>755.7578431372549</v>
      </c>
      <c r="J52" s="3">
        <v>770.873</v>
      </c>
      <c r="K52" s="13">
        <v>28958269.75</v>
      </c>
      <c r="L52" s="16">
        <f t="shared" si="5"/>
        <v>0.0016366612111294824</v>
      </c>
      <c r="M52" s="5">
        <v>5.765833333333333</v>
      </c>
      <c r="N52" s="7">
        <f t="shared" si="4"/>
        <v>26098.169872088263</v>
      </c>
    </row>
    <row r="53" spans="1:14" ht="12.75">
      <c r="A53" s="1">
        <v>1995</v>
      </c>
      <c r="B53" s="18">
        <v>29.542</v>
      </c>
      <c r="C53" s="3">
        <v>65.527</v>
      </c>
      <c r="D53" s="18">
        <v>128.29891666666668</v>
      </c>
      <c r="E53" s="5">
        <v>160.398</v>
      </c>
      <c r="F53" s="5">
        <f t="shared" si="1"/>
        <v>12.367817846078717</v>
      </c>
      <c r="G53" s="21">
        <f t="shared" si="2"/>
        <v>0.08085500711971234</v>
      </c>
      <c r="H53" s="7">
        <v>104.20833333333333</v>
      </c>
      <c r="I53" s="5">
        <f t="shared" si="3"/>
        <v>777.6978808476609</v>
      </c>
      <c r="J53" s="3">
        <v>810.426</v>
      </c>
      <c r="K53" s="13">
        <v>29262648.5</v>
      </c>
      <c r="L53" s="16">
        <f t="shared" si="5"/>
        <v>0.021650326797385433</v>
      </c>
      <c r="M53" s="5">
        <v>7.307500000000001</v>
      </c>
      <c r="N53" s="7">
        <f t="shared" si="4"/>
        <v>26576.469346158498</v>
      </c>
    </row>
    <row r="54" spans="1:14" ht="12.75">
      <c r="A54" s="1">
        <v>1996</v>
      </c>
      <c r="B54" s="18">
        <v>30.199333333333332</v>
      </c>
      <c r="C54" s="3">
        <v>77.919</v>
      </c>
      <c r="D54" s="18">
        <v>143.00466666666665</v>
      </c>
      <c r="E54" s="5">
        <v>179.464</v>
      </c>
      <c r="F54" s="5">
        <f t="shared" si="1"/>
        <v>10.740178903733366</v>
      </c>
      <c r="G54" s="21">
        <f t="shared" si="2"/>
        <v>0.0931083186754359</v>
      </c>
      <c r="H54" s="7">
        <v>105.84999999999998</v>
      </c>
      <c r="I54" s="5">
        <f t="shared" si="3"/>
        <v>790.6131317902694</v>
      </c>
      <c r="J54" s="3">
        <v>836.864</v>
      </c>
      <c r="K54" s="13">
        <v>29570577.25</v>
      </c>
      <c r="L54" s="16">
        <f t="shared" si="5"/>
        <v>0.01575369852059162</v>
      </c>
      <c r="M54" s="5">
        <v>4.530833333333334</v>
      </c>
      <c r="N54" s="7">
        <f t="shared" si="4"/>
        <v>26736.47947776432</v>
      </c>
    </row>
    <row r="55" spans="1:14" ht="12.75">
      <c r="A55" s="1">
        <v>1997</v>
      </c>
      <c r="B55" s="18">
        <v>31.73841666666667</v>
      </c>
      <c r="C55" s="3">
        <v>86.495</v>
      </c>
      <c r="D55" s="18">
        <v>160.17858333333334</v>
      </c>
      <c r="E55" s="5">
        <v>197.601</v>
      </c>
      <c r="F55" s="5">
        <f t="shared" si="1"/>
        <v>10.205595699173362</v>
      </c>
      <c r="G55" s="21">
        <f t="shared" si="2"/>
        <v>0.09798546106240506</v>
      </c>
      <c r="H55" s="7">
        <v>107.56666666666666</v>
      </c>
      <c r="I55" s="5">
        <f t="shared" si="3"/>
        <v>820.6380539200495</v>
      </c>
      <c r="J55" s="3">
        <v>882.733</v>
      </c>
      <c r="K55" s="13">
        <v>29868725.5</v>
      </c>
      <c r="L55" s="16">
        <f t="shared" si="5"/>
        <v>0.01621791843804141</v>
      </c>
      <c r="M55" s="5">
        <v>3.5208333333333335</v>
      </c>
      <c r="N55" s="7">
        <f t="shared" si="4"/>
        <v>27474.826601491568</v>
      </c>
    </row>
    <row r="56" spans="1:14" ht="12.75">
      <c r="A56" s="1">
        <v>1998</v>
      </c>
      <c r="B56" s="18">
        <v>33.57641666666667</v>
      </c>
      <c r="C56" s="3">
        <v>93.623</v>
      </c>
      <c r="D56" s="18">
        <v>173.30425</v>
      </c>
      <c r="E56" s="5">
        <v>205.509</v>
      </c>
      <c r="F56" s="5">
        <f t="shared" si="1"/>
        <v>9.772951091078045</v>
      </c>
      <c r="G56" s="21">
        <f t="shared" si="2"/>
        <v>0.10232323795346968</v>
      </c>
      <c r="H56" s="7">
        <v>108.63333333333333</v>
      </c>
      <c r="I56" s="5">
        <f t="shared" si="3"/>
        <v>842.2580546179811</v>
      </c>
      <c r="J56" s="3">
        <v>914.973</v>
      </c>
      <c r="K56" s="13">
        <v>30125715.25</v>
      </c>
      <c r="L56" s="16">
        <f t="shared" si="5"/>
        <v>0.009916330957545674</v>
      </c>
      <c r="M56" s="5">
        <v>5.104166666666667</v>
      </c>
      <c r="N56" s="7">
        <f t="shared" si="4"/>
        <v>27958.109795185064</v>
      </c>
    </row>
    <row r="57" spans="1:14" ht="12.75">
      <c r="A57" s="1">
        <v>1999</v>
      </c>
      <c r="B57" s="18">
        <v>36.54233333333334</v>
      </c>
      <c r="C57" s="3">
        <v>101.183</v>
      </c>
      <c r="D57" s="18">
        <v>180.59983333333335</v>
      </c>
      <c r="E57" s="5">
        <v>221.764</v>
      </c>
      <c r="F57" s="5">
        <f t="shared" si="1"/>
        <v>9.709546069991994</v>
      </c>
      <c r="G57" s="21">
        <f t="shared" si="2"/>
        <v>0.1029914264571613</v>
      </c>
      <c r="H57" s="7">
        <v>110.51666666666667</v>
      </c>
      <c r="I57" s="5">
        <f t="shared" si="3"/>
        <v>888.9527974664455</v>
      </c>
      <c r="J57" s="3">
        <v>982.441</v>
      </c>
      <c r="K57" s="13">
        <v>30369574.75</v>
      </c>
      <c r="L57" s="16">
        <f t="shared" si="5"/>
        <v>0.01733660632095741</v>
      </c>
      <c r="M57" s="5">
        <v>4.916666666666667</v>
      </c>
      <c r="N57" s="7">
        <f t="shared" si="4"/>
        <v>29271.163813923526</v>
      </c>
    </row>
    <row r="58" spans="1:14" ht="12.75">
      <c r="A58" s="1">
        <v>2000</v>
      </c>
      <c r="B58" s="18">
        <v>38.110166666666665</v>
      </c>
      <c r="C58" s="3">
        <v>116.103</v>
      </c>
      <c r="D58" s="18">
        <v>209.49125</v>
      </c>
      <c r="E58" s="5">
        <v>249.199</v>
      </c>
      <c r="F58" s="5">
        <f t="shared" si="1"/>
        <v>9.263894989793545</v>
      </c>
      <c r="G58" s="21">
        <f t="shared" si="2"/>
        <v>0.10794595589670927</v>
      </c>
      <c r="H58" s="7">
        <v>113.53333333333332</v>
      </c>
      <c r="I58" s="5">
        <f t="shared" si="3"/>
        <v>947.3570170287729</v>
      </c>
      <c r="J58" s="3">
        <v>1075.566</v>
      </c>
      <c r="K58" s="13">
        <v>30650631.25</v>
      </c>
      <c r="L58" s="16">
        <f t="shared" si="5"/>
        <v>0.02729603378072675</v>
      </c>
      <c r="M58" s="5">
        <v>5.770833333333333</v>
      </c>
      <c r="N58" s="7">
        <f t="shared" si="4"/>
        <v>30908.238375311535</v>
      </c>
    </row>
    <row r="59" spans="1:14" ht="12.75">
      <c r="A59" s="1">
        <v>2001</v>
      </c>
      <c r="B59" s="18">
        <v>39.666583333333335</v>
      </c>
      <c r="C59" s="3">
        <v>133.858</v>
      </c>
      <c r="D59" s="18">
        <v>230.00358333333335</v>
      </c>
      <c r="E59" s="5">
        <v>279.64</v>
      </c>
      <c r="F59" s="5">
        <f t="shared" si="1"/>
        <v>8.273386723244036</v>
      </c>
      <c r="G59" s="21">
        <f t="shared" si="2"/>
        <v>0.12086948591324824</v>
      </c>
      <c r="H59" s="7">
        <v>116.40833333333335</v>
      </c>
      <c r="I59" s="5">
        <f t="shared" si="3"/>
        <v>951.357147970506</v>
      </c>
      <c r="J59" s="3">
        <v>1107.459</v>
      </c>
      <c r="K59" s="13">
        <v>30973522</v>
      </c>
      <c r="L59" s="16">
        <f t="shared" si="5"/>
        <v>0.02532295948326508</v>
      </c>
      <c r="M59" s="5">
        <v>4.3125</v>
      </c>
      <c r="N59" s="7">
        <f t="shared" si="4"/>
        <v>30715.17497979423</v>
      </c>
    </row>
    <row r="60" spans="1:14" ht="12.75">
      <c r="A60" s="1">
        <v>2002</v>
      </c>
      <c r="B60" s="18">
        <v>42.31008333333334</v>
      </c>
      <c r="C60" s="3">
        <v>140.197</v>
      </c>
      <c r="D60" s="18">
        <v>254.34825</v>
      </c>
      <c r="E60" s="5">
        <v>297.658</v>
      </c>
      <c r="F60" s="5">
        <f t="shared" si="1"/>
        <v>8.232729658979864</v>
      </c>
      <c r="G60" s="21">
        <f t="shared" si="2"/>
        <v>0.12146639588842181</v>
      </c>
      <c r="H60" s="7">
        <v>119.02500000000002</v>
      </c>
      <c r="I60" s="5">
        <f t="shared" si="3"/>
        <v>969.7156059651332</v>
      </c>
      <c r="J60" s="3">
        <v>1154.204</v>
      </c>
      <c r="K60" s="13">
        <v>31322331.75</v>
      </c>
      <c r="L60" s="16">
        <f t="shared" si="5"/>
        <v>0.022478344906578917</v>
      </c>
      <c r="M60" s="5">
        <v>2.7083333333333335</v>
      </c>
      <c r="N60" s="7">
        <f t="shared" si="4"/>
        <v>30959.24063715765</v>
      </c>
    </row>
    <row r="61" spans="1:14" ht="12.75">
      <c r="A61" s="1">
        <v>2003</v>
      </c>
      <c r="B61" s="18">
        <v>43.90591666666666</v>
      </c>
      <c r="C61" s="3">
        <v>153.739</v>
      </c>
      <c r="D61" s="18">
        <v>265.4449166666667</v>
      </c>
      <c r="E61" s="5">
        <v>314.994</v>
      </c>
      <c r="F61" s="5">
        <f t="shared" si="1"/>
        <v>7.910751338307131</v>
      </c>
      <c r="G61" s="21">
        <f t="shared" si="2"/>
        <v>0.12641024312792973</v>
      </c>
      <c r="H61" s="7">
        <v>122.31666666666668</v>
      </c>
      <c r="I61" s="5">
        <f t="shared" si="3"/>
        <v>994.2970431938957</v>
      </c>
      <c r="J61" s="3">
        <v>1216.191</v>
      </c>
      <c r="K61" s="13">
        <v>31626551.5</v>
      </c>
      <c r="L61" s="16">
        <f t="shared" si="5"/>
        <v>0.027655254498354605</v>
      </c>
      <c r="M61" s="5">
        <v>3.1875</v>
      </c>
      <c r="N61" s="7">
        <f t="shared" si="4"/>
        <v>31438.680350397848</v>
      </c>
    </row>
    <row r="62" spans="1:14" ht="12.75">
      <c r="A62" s="1">
        <v>2004</v>
      </c>
      <c r="B62" s="18">
        <v>45.23191666666666</v>
      </c>
      <c r="C62" s="3">
        <v>170.179</v>
      </c>
      <c r="D62" s="18">
        <v>288.4225833333333</v>
      </c>
      <c r="E62" s="5">
        <v>343.417</v>
      </c>
      <c r="F62" s="5">
        <f t="shared" si="1"/>
        <v>7.581340823485859</v>
      </c>
      <c r="G62" s="21">
        <f t="shared" si="2"/>
        <v>0.1319027891348915</v>
      </c>
      <c r="H62" s="7">
        <v>124.55833333333335</v>
      </c>
      <c r="I62" s="5">
        <f t="shared" si="3"/>
        <v>1035.8078544189468</v>
      </c>
      <c r="J62" s="3">
        <v>1290.185</v>
      </c>
      <c r="K62" s="13">
        <v>31932015</v>
      </c>
      <c r="L62" s="16">
        <f t="shared" si="5"/>
        <v>0.01832674751328525</v>
      </c>
      <c r="M62" s="5">
        <v>2.5</v>
      </c>
      <c r="N62" s="7">
        <f t="shared" si="4"/>
        <v>32437.910805783686</v>
      </c>
    </row>
    <row r="63" spans="1:14" ht="12.75">
      <c r="A63" s="1">
        <v>2005</v>
      </c>
      <c r="B63" s="18">
        <v>47.30583333333334</v>
      </c>
      <c r="C63" s="3">
        <v>188.722</v>
      </c>
      <c r="D63" s="18">
        <v>308.4193333333333</v>
      </c>
      <c r="E63" s="5">
        <v>366.152</v>
      </c>
      <c r="F63" s="5">
        <f t="shared" si="1"/>
        <v>7.266905819141382</v>
      </c>
      <c r="G63" s="21">
        <f t="shared" si="2"/>
        <v>0.13761015002643237</v>
      </c>
      <c r="H63" s="7">
        <v>127.34166666666665</v>
      </c>
      <c r="I63" s="5">
        <f t="shared" si="3"/>
        <v>1076.9648583207904</v>
      </c>
      <c r="J63" s="3">
        <v>1371.425</v>
      </c>
      <c r="K63" s="13">
        <v>32258137.5</v>
      </c>
      <c r="L63" s="16">
        <f t="shared" si="5"/>
        <v>0.02234562119488836</v>
      </c>
      <c r="M63" s="5">
        <v>2.9166666666666665</v>
      </c>
      <c r="N63" s="7">
        <f t="shared" si="4"/>
        <v>33385.83507249265</v>
      </c>
    </row>
    <row r="64" spans="1:14" ht="12.75">
      <c r="A64" s="1">
        <v>2006</v>
      </c>
      <c r="B64" s="18">
        <v>49.623916666666666</v>
      </c>
      <c r="C64" s="3">
        <v>215.345</v>
      </c>
      <c r="D64" s="18">
        <v>335.3395</v>
      </c>
      <c r="E64" s="5">
        <v>406.128</v>
      </c>
      <c r="F64" s="5">
        <f t="shared" si="1"/>
        <v>6.716232092688477</v>
      </c>
      <c r="G64" s="21">
        <f t="shared" si="2"/>
        <v>0.1488930081925898</v>
      </c>
      <c r="H64" s="7">
        <v>129.9</v>
      </c>
      <c r="I64" s="5">
        <f t="shared" si="3"/>
        <v>1113.4003079291763</v>
      </c>
      <c r="J64" s="3">
        <v>1446.307</v>
      </c>
      <c r="K64" s="13">
        <v>32603606</v>
      </c>
      <c r="L64" s="16">
        <f t="shared" si="5"/>
        <v>0.02009030822590159</v>
      </c>
      <c r="M64" s="5">
        <v>4.3125</v>
      </c>
      <c r="N64" s="7">
        <f t="shared" si="4"/>
        <v>34149.606271440534</v>
      </c>
    </row>
    <row r="65" spans="1:14" ht="12.75">
      <c r="A65" s="19">
        <v>2007</v>
      </c>
      <c r="B65" s="18">
        <v>52.1695</v>
      </c>
      <c r="C65" s="18">
        <f>(B65/B64)*C64</f>
        <v>226.39166216894745</v>
      </c>
      <c r="D65" s="18">
        <f>(C65/C64)*D64</f>
        <v>352.54158116466016</v>
      </c>
      <c r="E65" s="5">
        <v>435.24</v>
      </c>
      <c r="F65" s="5">
        <f t="shared" si="1"/>
        <v>6.783138501160904</v>
      </c>
      <c r="G65" s="21">
        <f t="shared" si="2"/>
        <v>0.14742438177089476</v>
      </c>
      <c r="H65" s="7">
        <v>131.65</v>
      </c>
      <c r="I65" s="5">
        <f t="shared" si="3"/>
        <v>1166.4610710216482</v>
      </c>
      <c r="J65" s="3">
        <v>1535.646</v>
      </c>
      <c r="K65" s="13">
        <v>32881904</v>
      </c>
      <c r="L65" s="16">
        <f t="shared" si="5"/>
        <v>0.013471901462663586</v>
      </c>
      <c r="M65" s="5">
        <v>4.604166666666667</v>
      </c>
      <c r="N65" s="7">
        <f t="shared" si="4"/>
        <v>35474.25571894037</v>
      </c>
    </row>
    <row r="66" spans="1:13" ht="12.75">
      <c r="A66" s="1"/>
      <c r="B66" s="18"/>
      <c r="H66" s="7"/>
      <c r="M66" s="5"/>
    </row>
    <row r="67" ht="12.75">
      <c r="B67" s="18"/>
    </row>
    <row r="68" spans="2:10" ht="12.75">
      <c r="B68" s="1" t="s">
        <v>3</v>
      </c>
      <c r="C68" s="1"/>
      <c r="D68" s="1" t="s">
        <v>1057</v>
      </c>
      <c r="E68" s="1" t="s">
        <v>982</v>
      </c>
      <c r="J68"/>
    </row>
    <row r="69" ht="12.75">
      <c r="J69"/>
    </row>
    <row r="70" spans="2:5" ht="12.75">
      <c r="B70" s="1" t="s">
        <v>1023</v>
      </c>
      <c r="D70" t="s">
        <v>971</v>
      </c>
      <c r="E70" s="13" t="s">
        <v>1036</v>
      </c>
    </row>
    <row r="72" spans="2:5" ht="12.75">
      <c r="B72" s="1" t="s">
        <v>2</v>
      </c>
      <c r="D72" t="s">
        <v>992</v>
      </c>
      <c r="E72" t="s">
        <v>1037</v>
      </c>
    </row>
    <row r="74" spans="2:5" ht="12.75">
      <c r="B74" s="1" t="s">
        <v>1018</v>
      </c>
      <c r="D74" t="s">
        <v>971</v>
      </c>
      <c r="E74" t="s">
        <v>978</v>
      </c>
    </row>
    <row r="76" spans="2:5" ht="12.75">
      <c r="B76" s="1" t="s">
        <v>1016</v>
      </c>
      <c r="D76" t="s">
        <v>992</v>
      </c>
      <c r="E76" t="s">
        <v>1013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66"/>
  <sheetViews>
    <sheetView zoomScale="125" zoomScaleNormal="125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57421875" style="24" customWidth="1"/>
    <col min="2" max="2" width="9.8515625" style="0" customWidth="1"/>
    <col min="4" max="4" width="12.57421875" style="0" customWidth="1"/>
    <col min="5" max="5" width="11.00390625" style="0" customWidth="1"/>
    <col min="6" max="6" width="10.421875" style="5" customWidth="1"/>
    <col min="7" max="7" width="11.28125" style="21" customWidth="1"/>
    <col min="8" max="8" width="11.57421875" style="0" customWidth="1"/>
    <col min="9" max="9" width="17.421875" style="0" customWidth="1"/>
    <col min="10" max="10" width="16.421875" style="3" customWidth="1"/>
    <col min="11" max="11" width="11.140625" style="0" customWidth="1"/>
    <col min="12" max="12" width="9.28125" style="0" customWidth="1"/>
    <col min="13" max="13" width="10.421875" style="0" customWidth="1"/>
    <col min="14" max="14" width="10.00390625" style="7" customWidth="1"/>
  </cols>
  <sheetData>
    <row r="1" spans="1:13" ht="12.75">
      <c r="A1" s="17"/>
      <c r="B1" s="3"/>
      <c r="C1" s="3"/>
      <c r="D1" s="2" t="s">
        <v>1024</v>
      </c>
      <c r="H1" s="7"/>
      <c r="I1" s="10"/>
      <c r="K1" s="13"/>
      <c r="M1" s="5"/>
    </row>
    <row r="2" spans="1:13" ht="12.75">
      <c r="A2" s="17"/>
      <c r="B2" s="3"/>
      <c r="C2" s="3"/>
      <c r="D2" s="3"/>
      <c r="H2" s="7"/>
      <c r="K2" s="13"/>
      <c r="M2" s="5"/>
    </row>
    <row r="3" spans="1:13" ht="12.75">
      <c r="A3" s="17"/>
      <c r="B3" s="4" t="s">
        <v>1010</v>
      </c>
      <c r="C3" s="4" t="s">
        <v>1011</v>
      </c>
      <c r="D3" s="6" t="s">
        <v>1018</v>
      </c>
      <c r="E3" s="1" t="s">
        <v>1016</v>
      </c>
      <c r="F3" s="6" t="s">
        <v>1059</v>
      </c>
      <c r="G3" s="22" t="s">
        <v>1006</v>
      </c>
      <c r="H3" s="8" t="s">
        <v>1041</v>
      </c>
      <c r="I3" s="11" t="s">
        <v>1061</v>
      </c>
      <c r="J3" s="6" t="s">
        <v>987</v>
      </c>
      <c r="K3" s="14" t="s">
        <v>1049</v>
      </c>
      <c r="L3" s="15" t="s">
        <v>1004</v>
      </c>
      <c r="M3" s="5"/>
    </row>
    <row r="4" spans="1:13" ht="12.75">
      <c r="A4" s="17"/>
      <c r="B4" s="3"/>
      <c r="C4" s="3"/>
      <c r="D4" s="3"/>
      <c r="E4" s="2"/>
      <c r="F4" s="2" t="s">
        <v>10</v>
      </c>
      <c r="G4" s="23"/>
      <c r="H4" s="9"/>
      <c r="I4" s="12"/>
      <c r="J4" s="2"/>
      <c r="K4" s="14"/>
      <c r="M4" s="5"/>
    </row>
    <row r="5" spans="1:13" ht="12.75">
      <c r="A5" s="17"/>
      <c r="B5" s="3"/>
      <c r="C5" s="3"/>
      <c r="D5" s="3"/>
      <c r="E5" s="2"/>
      <c r="F5" s="2"/>
      <c r="G5" s="23"/>
      <c r="H5" s="9"/>
      <c r="I5" s="12"/>
      <c r="J5" s="2"/>
      <c r="K5" s="14"/>
      <c r="M5" s="5"/>
    </row>
    <row r="6" spans="1:14" ht="12.75">
      <c r="A6" s="6" t="s">
        <v>1063</v>
      </c>
      <c r="B6" s="4" t="s">
        <v>1029</v>
      </c>
      <c r="C6" s="4" t="s">
        <v>1030</v>
      </c>
      <c r="D6" s="2" t="s">
        <v>1031</v>
      </c>
      <c r="E6" s="1" t="s">
        <v>1016</v>
      </c>
      <c r="F6" s="2" t="s">
        <v>1003</v>
      </c>
      <c r="G6" s="23" t="s">
        <v>966</v>
      </c>
      <c r="H6" s="9" t="s">
        <v>977</v>
      </c>
      <c r="I6" s="12" t="s">
        <v>1056</v>
      </c>
      <c r="J6" s="2" t="s">
        <v>988</v>
      </c>
      <c r="K6" s="14" t="s">
        <v>967</v>
      </c>
      <c r="L6" s="15" t="s">
        <v>1047</v>
      </c>
      <c r="M6" s="2" t="s">
        <v>958</v>
      </c>
      <c r="N6" s="9" t="s">
        <v>1055</v>
      </c>
    </row>
    <row r="7" spans="1:14" ht="12.75">
      <c r="A7" s="6"/>
      <c r="B7" s="4" t="s">
        <v>1022</v>
      </c>
      <c r="C7" s="4" t="s">
        <v>1035</v>
      </c>
      <c r="D7" s="2" t="s">
        <v>996</v>
      </c>
      <c r="E7" s="1" t="s">
        <v>996</v>
      </c>
      <c r="F7" s="2" t="s">
        <v>1060</v>
      </c>
      <c r="G7" s="23" t="s">
        <v>974</v>
      </c>
      <c r="H7" s="9" t="s">
        <v>1005</v>
      </c>
      <c r="I7" s="1" t="s">
        <v>990</v>
      </c>
      <c r="J7" s="2" t="s">
        <v>999</v>
      </c>
      <c r="K7" s="14" t="s">
        <v>1048</v>
      </c>
      <c r="L7" s="15" t="s">
        <v>975</v>
      </c>
      <c r="M7" s="2" t="s">
        <v>1054</v>
      </c>
      <c r="N7" s="9" t="s">
        <v>1046</v>
      </c>
    </row>
    <row r="8" spans="1:14" ht="12.75">
      <c r="A8" s="17"/>
      <c r="B8" s="4" t="s">
        <v>963</v>
      </c>
      <c r="C8" s="4" t="s">
        <v>981</v>
      </c>
      <c r="D8" s="2" t="s">
        <v>970</v>
      </c>
      <c r="E8" s="1" t="s">
        <v>994</v>
      </c>
      <c r="F8" s="2" t="s">
        <v>1039</v>
      </c>
      <c r="G8" s="23" t="s">
        <v>957</v>
      </c>
      <c r="H8" s="9">
        <v>100</v>
      </c>
      <c r="I8" s="1" t="s">
        <v>1053</v>
      </c>
      <c r="J8" s="2" t="s">
        <v>1051</v>
      </c>
      <c r="K8" s="1" t="s">
        <v>1001</v>
      </c>
      <c r="L8" s="15" t="s">
        <v>998</v>
      </c>
      <c r="M8" s="2" t="s">
        <v>1002</v>
      </c>
      <c r="N8" s="9" t="s">
        <v>973</v>
      </c>
    </row>
    <row r="9" spans="1:14" ht="12.75">
      <c r="A9" s="17"/>
      <c r="B9" s="4" t="s">
        <v>964</v>
      </c>
      <c r="C9" s="4" t="s">
        <v>994</v>
      </c>
      <c r="D9" s="2"/>
      <c r="F9" s="2" t="s">
        <v>1018</v>
      </c>
      <c r="G9" s="22" t="s">
        <v>1008</v>
      </c>
      <c r="H9" s="7"/>
      <c r="I9" s="1" t="s">
        <v>1038</v>
      </c>
      <c r="J9" s="2" t="s">
        <v>972</v>
      </c>
      <c r="L9" s="16"/>
      <c r="M9" s="5"/>
      <c r="N9" s="9" t="s">
        <v>1000</v>
      </c>
    </row>
    <row r="10" spans="1:13" ht="12.75">
      <c r="A10" s="17"/>
      <c r="B10" s="3"/>
      <c r="C10" s="3"/>
      <c r="D10" s="3"/>
      <c r="E10" s="5"/>
      <c r="H10" s="7"/>
      <c r="I10" s="1"/>
      <c r="J10" s="4"/>
      <c r="L10" s="16"/>
      <c r="M10" s="5"/>
    </row>
    <row r="11" spans="1:13" ht="12.75">
      <c r="A11" s="17">
        <v>1955</v>
      </c>
      <c r="B11" s="18">
        <v>2.2588333333333335</v>
      </c>
      <c r="C11" s="3">
        <v>4.772</v>
      </c>
      <c r="H11" s="7">
        <v>16.833333333333336</v>
      </c>
      <c r="K11" s="13">
        <v>15681250</v>
      </c>
      <c r="M11" s="5">
        <v>1.8958333333333333</v>
      </c>
    </row>
    <row r="12" spans="1:13" ht="12.75">
      <c r="A12" s="17">
        <v>1956</v>
      </c>
      <c r="B12" s="18">
        <v>2.37925</v>
      </c>
      <c r="C12" s="3">
        <v>4.761</v>
      </c>
      <c r="H12" s="7">
        <v>17.066666666666666</v>
      </c>
      <c r="K12" s="13">
        <v>16070250</v>
      </c>
      <c r="L12" s="16">
        <f aca="true" t="shared" si="0" ref="L12:L43">(H12-H11)/H11</f>
        <v>0.013861386138613705</v>
      </c>
      <c r="M12" s="5">
        <v>3.1525</v>
      </c>
    </row>
    <row r="13" spans="1:13" ht="12.75">
      <c r="A13" s="17">
        <v>1957</v>
      </c>
      <c r="B13" s="18">
        <v>2.43775</v>
      </c>
      <c r="C13" s="3">
        <v>4.788</v>
      </c>
      <c r="H13" s="7">
        <v>17.599999999999998</v>
      </c>
      <c r="K13" s="13">
        <v>16579500</v>
      </c>
      <c r="L13" s="16">
        <f t="shared" si="0"/>
        <v>0.03124999999999989</v>
      </c>
      <c r="M13" s="5">
        <v>4.0233333333333325</v>
      </c>
    </row>
    <row r="14" spans="1:13" ht="12.75">
      <c r="A14" s="17">
        <v>1958</v>
      </c>
      <c r="B14" s="18">
        <v>2.5973333333333333</v>
      </c>
      <c r="C14" s="3">
        <v>5.42</v>
      </c>
      <c r="H14" s="7">
        <v>18.04166666666666</v>
      </c>
      <c r="K14" s="13">
        <v>17062250</v>
      </c>
      <c r="L14" s="16">
        <f t="shared" si="0"/>
        <v>0.025094696969696757</v>
      </c>
      <c r="M14" s="5">
        <v>2.499166666666667</v>
      </c>
    </row>
    <row r="15" spans="1:13" ht="12.75">
      <c r="A15" s="17">
        <v>1959</v>
      </c>
      <c r="B15" s="18">
        <v>2.7275833333333335</v>
      </c>
      <c r="C15" s="3">
        <v>5.233</v>
      </c>
      <c r="H15" s="7">
        <v>18.25</v>
      </c>
      <c r="K15" s="13">
        <v>17467500</v>
      </c>
      <c r="L15" s="16">
        <f t="shared" si="0"/>
        <v>0.011547344110854835</v>
      </c>
      <c r="M15" s="5">
        <v>5.128333333333333</v>
      </c>
    </row>
    <row r="16" spans="1:13" ht="12.75">
      <c r="A16" s="17">
        <v>1960</v>
      </c>
      <c r="B16" s="18">
        <v>2.75</v>
      </c>
      <c r="C16" s="3">
        <v>5.499</v>
      </c>
      <c r="H16" s="7">
        <v>18.474999999999998</v>
      </c>
      <c r="K16" s="13">
        <v>17855250</v>
      </c>
      <c r="L16" s="16">
        <f t="shared" si="0"/>
        <v>0.012328767123287555</v>
      </c>
      <c r="M16" s="5">
        <v>3.539166666666667</v>
      </c>
    </row>
    <row r="17" spans="1:14" ht="12.75">
      <c r="A17" s="17">
        <v>1961</v>
      </c>
      <c r="B17" s="18">
        <v>2.8565</v>
      </c>
      <c r="C17" s="3">
        <v>5.851</v>
      </c>
      <c r="H17" s="7">
        <v>18.699999999999996</v>
      </c>
      <c r="I17" s="5">
        <f aca="true" t="shared" si="1" ref="I17:I63">(J17/H17)*100</f>
        <v>220.17647058823536</v>
      </c>
      <c r="J17" s="3">
        <v>41.173</v>
      </c>
      <c r="K17" s="13">
        <v>18224500</v>
      </c>
      <c r="L17" s="16">
        <f t="shared" si="0"/>
        <v>0.012178619756427492</v>
      </c>
      <c r="M17" s="5">
        <v>3.0608333333333335</v>
      </c>
      <c r="N17" s="7">
        <f aca="true" t="shared" si="2" ref="N17:N63">(I17*1000000000)/K17</f>
        <v>12081.344925141175</v>
      </c>
    </row>
    <row r="18" spans="1:14" ht="12.75">
      <c r="A18" s="17">
        <v>1962</v>
      </c>
      <c r="B18" s="18">
        <v>3.0239166666666666</v>
      </c>
      <c r="C18" s="3">
        <v>6.077</v>
      </c>
      <c r="H18" s="7">
        <v>18.866666666666667</v>
      </c>
      <c r="I18" s="5">
        <f t="shared" si="1"/>
        <v>236.74028268551237</v>
      </c>
      <c r="J18" s="3">
        <v>44.665</v>
      </c>
      <c r="K18" s="13">
        <v>18570750</v>
      </c>
      <c r="L18" s="16">
        <f t="shared" si="0"/>
        <v>0.008912655971479756</v>
      </c>
      <c r="M18" s="5">
        <v>4.476666666666667</v>
      </c>
      <c r="N18" s="7">
        <f t="shared" si="2"/>
        <v>12748.019476085368</v>
      </c>
    </row>
    <row r="19" spans="1:14" ht="12.75">
      <c r="A19" s="17">
        <v>1963</v>
      </c>
      <c r="B19" s="18">
        <v>3.1360833333333336</v>
      </c>
      <c r="C19" s="3">
        <v>6.296</v>
      </c>
      <c r="H19" s="7">
        <v>19.218181818181822</v>
      </c>
      <c r="I19" s="5">
        <f t="shared" si="1"/>
        <v>249.56054872280032</v>
      </c>
      <c r="J19" s="3">
        <v>47.961</v>
      </c>
      <c r="K19" s="13">
        <v>18919000</v>
      </c>
      <c r="L19" s="16">
        <f t="shared" si="0"/>
        <v>0.018631545133312107</v>
      </c>
      <c r="M19" s="5">
        <v>3.875</v>
      </c>
      <c r="N19" s="7">
        <f t="shared" si="2"/>
        <v>13191.001042486407</v>
      </c>
    </row>
    <row r="20" spans="1:14" ht="12.75">
      <c r="A20" s="17">
        <v>1964</v>
      </c>
      <c r="B20" s="18">
        <v>3.316</v>
      </c>
      <c r="C20" s="3">
        <v>6.693</v>
      </c>
      <c r="H20" s="7">
        <v>19.566666666666663</v>
      </c>
      <c r="I20" s="5">
        <f t="shared" si="1"/>
        <v>268.56388415672916</v>
      </c>
      <c r="J20" s="3">
        <v>52.549</v>
      </c>
      <c r="K20" s="13">
        <v>19277250</v>
      </c>
      <c r="L20" s="16">
        <f t="shared" si="0"/>
        <v>0.01813308104698792</v>
      </c>
      <c r="M20" s="5">
        <v>4.041666666666667</v>
      </c>
      <c r="N20" s="7">
        <f t="shared" si="2"/>
        <v>13931.649180081658</v>
      </c>
    </row>
    <row r="21" spans="1:14" ht="12.75">
      <c r="A21" s="17">
        <v>1965</v>
      </c>
      <c r="B21" s="18">
        <v>3.5970833333333334</v>
      </c>
      <c r="C21" s="3">
        <v>7.13</v>
      </c>
      <c r="H21" s="7">
        <v>20.025</v>
      </c>
      <c r="I21" s="5">
        <f t="shared" si="1"/>
        <v>289.28838951310865</v>
      </c>
      <c r="J21" s="3">
        <v>57.93</v>
      </c>
      <c r="K21" s="13">
        <v>19633500</v>
      </c>
      <c r="L21" s="16">
        <f t="shared" si="0"/>
        <v>0.023424190800681557</v>
      </c>
      <c r="M21" s="5">
        <v>4.291666666666667</v>
      </c>
      <c r="N21" s="7">
        <f t="shared" si="2"/>
        <v>14734.42786630548</v>
      </c>
    </row>
    <row r="22" spans="1:14" ht="12.75">
      <c r="A22" s="17">
        <v>1966</v>
      </c>
      <c r="B22" s="18">
        <v>3.8743333333333334</v>
      </c>
      <c r="C22" s="3">
        <v>7.718</v>
      </c>
      <c r="H22" s="7">
        <v>20.783333333333335</v>
      </c>
      <c r="I22" s="5">
        <f t="shared" si="1"/>
        <v>311.8748997594226</v>
      </c>
      <c r="J22" s="3">
        <v>64.818</v>
      </c>
      <c r="K22" s="13">
        <v>19997500</v>
      </c>
      <c r="L22" s="16">
        <f t="shared" si="0"/>
        <v>0.03786933000416162</v>
      </c>
      <c r="M22" s="5">
        <v>5.166666666666667</v>
      </c>
      <c r="N22" s="7">
        <f t="shared" si="2"/>
        <v>15595.694449777353</v>
      </c>
    </row>
    <row r="23" spans="1:14" ht="12.75">
      <c r="A23" s="17">
        <v>1967</v>
      </c>
      <c r="B23" s="18">
        <v>4.188833333333333</v>
      </c>
      <c r="C23" s="3">
        <v>8.355</v>
      </c>
      <c r="D23" s="18">
        <v>16.55241666666667</v>
      </c>
      <c r="F23" s="5">
        <f aca="true" t="shared" si="3" ref="F23:F63">J23/D23</f>
        <v>4.210744654607332</v>
      </c>
      <c r="G23" s="21">
        <f aca="true" t="shared" si="4" ref="G23:G63">1/F23</f>
        <v>0.2374876849646571</v>
      </c>
      <c r="H23" s="7">
        <v>21.533333333333335</v>
      </c>
      <c r="I23" s="5">
        <f t="shared" si="1"/>
        <v>323.67492260061914</v>
      </c>
      <c r="J23" s="3">
        <v>69.698</v>
      </c>
      <c r="K23" s="13">
        <v>20363750</v>
      </c>
      <c r="L23" s="16">
        <f t="shared" si="0"/>
        <v>0.03608660785886127</v>
      </c>
      <c r="M23" s="5">
        <v>4.979166666666667</v>
      </c>
      <c r="N23" s="7">
        <f t="shared" si="2"/>
        <v>15894.661965532829</v>
      </c>
    </row>
    <row r="24" spans="1:14" ht="12.75">
      <c r="A24" s="17">
        <v>1968</v>
      </c>
      <c r="B24" s="18">
        <v>4.269083333333334</v>
      </c>
      <c r="C24" s="3">
        <v>8.907</v>
      </c>
      <c r="D24" s="18">
        <v>15.808666666666666</v>
      </c>
      <c r="F24" s="5">
        <f t="shared" si="3"/>
        <v>4.8157761565386075</v>
      </c>
      <c r="G24" s="21">
        <f t="shared" si="4"/>
        <v>0.20765084744278503</v>
      </c>
      <c r="H24" s="7">
        <v>22.391666666666666</v>
      </c>
      <c r="I24" s="5">
        <f t="shared" si="1"/>
        <v>339.997022701898</v>
      </c>
      <c r="J24" s="3">
        <v>76.131</v>
      </c>
      <c r="K24" s="13">
        <v>20692000</v>
      </c>
      <c r="L24" s="16">
        <f t="shared" si="0"/>
        <v>0.03986068111455096</v>
      </c>
      <c r="M24" s="5">
        <v>6.791666666666667</v>
      </c>
      <c r="N24" s="7">
        <f t="shared" si="2"/>
        <v>16431.32721350754</v>
      </c>
    </row>
    <row r="25" spans="1:14" ht="12.75">
      <c r="A25" s="17">
        <v>1969</v>
      </c>
      <c r="B25" s="18">
        <v>4.71325</v>
      </c>
      <c r="C25" s="3">
        <v>9.241</v>
      </c>
      <c r="D25" s="18">
        <v>15.44825</v>
      </c>
      <c r="F25" s="5">
        <f t="shared" si="3"/>
        <v>5.4261809590083026</v>
      </c>
      <c r="G25" s="21">
        <f t="shared" si="4"/>
        <v>0.18429167909334923</v>
      </c>
      <c r="H25" s="7">
        <v>23.433333333333326</v>
      </c>
      <c r="I25" s="5">
        <f t="shared" si="1"/>
        <v>357.71692745376964</v>
      </c>
      <c r="J25" s="3">
        <v>83.825</v>
      </c>
      <c r="K25" s="13">
        <v>20994250</v>
      </c>
      <c r="L25" s="16">
        <f t="shared" si="0"/>
        <v>0.046520282843319424</v>
      </c>
      <c r="M25" s="5">
        <v>7.458333333333333</v>
      </c>
      <c r="N25" s="7">
        <f t="shared" si="2"/>
        <v>17038.80478958618</v>
      </c>
    </row>
    <row r="26" spans="1:14" ht="12.75">
      <c r="A26" s="17">
        <v>1970</v>
      </c>
      <c r="B26" s="18">
        <v>4.978916666666667</v>
      </c>
      <c r="C26" s="3">
        <v>9.762</v>
      </c>
      <c r="D26" s="18">
        <v>14.838416666666665</v>
      </c>
      <c r="F26" s="5">
        <f t="shared" si="3"/>
        <v>6.07740044142176</v>
      </c>
      <c r="G26" s="21">
        <f t="shared" si="4"/>
        <v>0.16454403649038762</v>
      </c>
      <c r="H26" s="7">
        <v>24.208333333333332</v>
      </c>
      <c r="I26" s="5">
        <f t="shared" si="1"/>
        <v>372.5122203098107</v>
      </c>
      <c r="J26" s="3">
        <v>90.179</v>
      </c>
      <c r="K26" s="13">
        <v>21287500</v>
      </c>
      <c r="L26" s="16">
        <f t="shared" si="0"/>
        <v>0.03307254623044122</v>
      </c>
      <c r="M26" s="5">
        <v>7.125</v>
      </c>
      <c r="N26" s="7">
        <f t="shared" si="2"/>
        <v>17499.106062703966</v>
      </c>
    </row>
    <row r="27" spans="1:14" ht="12.75">
      <c r="A27" s="17">
        <v>1971</v>
      </c>
      <c r="B27" s="18">
        <v>5.5635</v>
      </c>
      <c r="C27" s="3">
        <v>11.484</v>
      </c>
      <c r="D27" s="18">
        <v>16.22725</v>
      </c>
      <c r="F27" s="5">
        <f t="shared" si="3"/>
        <v>6.065661156388174</v>
      </c>
      <c r="G27" s="21">
        <f t="shared" si="4"/>
        <v>0.16486248971339748</v>
      </c>
      <c r="H27" s="7">
        <v>24.866666666666664</v>
      </c>
      <c r="I27" s="5">
        <f t="shared" si="1"/>
        <v>395.82707774798934</v>
      </c>
      <c r="J27" s="3">
        <v>98.429</v>
      </c>
      <c r="K27" s="13">
        <v>21747314.25</v>
      </c>
      <c r="L27" s="16">
        <f t="shared" si="0"/>
        <v>0.02719449225473314</v>
      </c>
      <c r="M27" s="5">
        <v>5.1875</v>
      </c>
      <c r="N27" s="7">
        <f t="shared" si="2"/>
        <v>18201.193636956312</v>
      </c>
    </row>
    <row r="28" spans="1:14" ht="12.75">
      <c r="A28" s="17">
        <v>1972</v>
      </c>
      <c r="B28" s="18">
        <v>6.391416666666667</v>
      </c>
      <c r="C28" s="3">
        <v>13.166</v>
      </c>
      <c r="D28" s="18">
        <v>18.36916666666667</v>
      </c>
      <c r="F28" s="5">
        <f t="shared" si="3"/>
        <v>5.983559406614344</v>
      </c>
      <c r="G28" s="21">
        <f t="shared" si="4"/>
        <v>0.16712460461152612</v>
      </c>
      <c r="H28" s="7">
        <v>26.083333333333332</v>
      </c>
      <c r="I28" s="5">
        <f t="shared" si="1"/>
        <v>421.3916932907348</v>
      </c>
      <c r="J28" s="3">
        <v>109.913</v>
      </c>
      <c r="K28" s="13">
        <v>22187139.75</v>
      </c>
      <c r="L28" s="16">
        <f t="shared" si="0"/>
        <v>0.04892761394101885</v>
      </c>
      <c r="M28" s="5">
        <v>4.75</v>
      </c>
      <c r="N28" s="7">
        <f t="shared" si="2"/>
        <v>18992.61004522833</v>
      </c>
    </row>
    <row r="29" spans="1:14" ht="12.75">
      <c r="A29" s="17">
        <v>1973</v>
      </c>
      <c r="B29" s="18">
        <v>7.354</v>
      </c>
      <c r="C29" s="3">
        <v>14.635</v>
      </c>
      <c r="D29" s="18">
        <v>20.598166666666668</v>
      </c>
      <c r="F29" s="5">
        <f t="shared" si="3"/>
        <v>6.260557169327367</v>
      </c>
      <c r="G29" s="21">
        <f t="shared" si="4"/>
        <v>0.15973019221026294</v>
      </c>
      <c r="H29" s="7">
        <v>28.058333333333334</v>
      </c>
      <c r="I29" s="5">
        <f t="shared" si="1"/>
        <v>459.59964359964357</v>
      </c>
      <c r="J29" s="3">
        <v>128.956</v>
      </c>
      <c r="K29" s="13">
        <v>22453774.75</v>
      </c>
      <c r="L29" s="16">
        <f t="shared" si="0"/>
        <v>0.07571884984025565</v>
      </c>
      <c r="M29" s="5">
        <v>6.125</v>
      </c>
      <c r="N29" s="7">
        <f t="shared" si="2"/>
        <v>20468.70286697089</v>
      </c>
    </row>
    <row r="30" spans="1:14" ht="12.75">
      <c r="A30" s="17">
        <v>1974</v>
      </c>
      <c r="B30" s="18">
        <v>8.345416666666667</v>
      </c>
      <c r="C30" s="3">
        <v>15.493</v>
      </c>
      <c r="D30" s="18">
        <v>21.80075</v>
      </c>
      <c r="F30" s="5">
        <f t="shared" si="3"/>
        <v>7.065720216047613</v>
      </c>
      <c r="G30" s="21">
        <f t="shared" si="4"/>
        <v>0.1415283890987938</v>
      </c>
      <c r="H30" s="7">
        <v>31.13333333333333</v>
      </c>
      <c r="I30" s="5">
        <f t="shared" si="1"/>
        <v>494.7687366167025</v>
      </c>
      <c r="J30" s="3">
        <v>154.038</v>
      </c>
      <c r="K30" s="13">
        <v>22772044.5</v>
      </c>
      <c r="L30" s="16">
        <f t="shared" si="0"/>
        <v>0.10959310959310944</v>
      </c>
      <c r="M30" s="5">
        <v>8.5</v>
      </c>
      <c r="N30" s="7">
        <f t="shared" si="2"/>
        <v>21727.02308818615</v>
      </c>
    </row>
    <row r="31" spans="1:14" ht="12.75">
      <c r="A31" s="17">
        <v>1975</v>
      </c>
      <c r="B31" s="18">
        <v>9.723583333333334</v>
      </c>
      <c r="C31" s="3">
        <v>19.038</v>
      </c>
      <c r="D31" s="18">
        <v>23.900166666666667</v>
      </c>
      <c r="E31" s="5">
        <v>34.913</v>
      </c>
      <c r="F31" s="5">
        <f t="shared" si="3"/>
        <v>7.264426328965628</v>
      </c>
      <c r="G31" s="21">
        <f t="shared" si="4"/>
        <v>0.13765711905049888</v>
      </c>
      <c r="H31" s="7">
        <v>34.458333333333336</v>
      </c>
      <c r="I31" s="5">
        <f t="shared" si="1"/>
        <v>503.85779927448607</v>
      </c>
      <c r="J31" s="3">
        <v>173.621</v>
      </c>
      <c r="K31" s="13">
        <v>23102980.25</v>
      </c>
      <c r="L31" s="16">
        <f t="shared" si="0"/>
        <v>0.10679871520342635</v>
      </c>
      <c r="M31" s="5">
        <v>8.5</v>
      </c>
      <c r="N31" s="7">
        <f t="shared" si="2"/>
        <v>21809.212223798964</v>
      </c>
    </row>
    <row r="32" spans="1:14" ht="12.75">
      <c r="A32" s="17">
        <v>1976</v>
      </c>
      <c r="B32" s="18">
        <v>10.911666666666665</v>
      </c>
      <c r="C32" s="3">
        <v>19.395</v>
      </c>
      <c r="D32" s="18">
        <v>25.39325</v>
      </c>
      <c r="E32" s="5">
        <v>35.719</v>
      </c>
      <c r="F32" s="5">
        <f t="shared" si="3"/>
        <v>7.875872525178936</v>
      </c>
      <c r="G32" s="21">
        <f t="shared" si="4"/>
        <v>0.12697005910177303</v>
      </c>
      <c r="H32" s="7">
        <v>37.05833333333333</v>
      </c>
      <c r="I32" s="5">
        <f t="shared" si="1"/>
        <v>539.673487744547</v>
      </c>
      <c r="J32" s="3">
        <v>199.994</v>
      </c>
      <c r="K32" s="13">
        <v>23414364.75</v>
      </c>
      <c r="L32" s="16">
        <f t="shared" si="0"/>
        <v>0.07545344619105182</v>
      </c>
      <c r="M32" s="5">
        <v>9.291666666666666</v>
      </c>
      <c r="N32" s="7">
        <f t="shared" si="2"/>
        <v>23048.82039323945</v>
      </c>
    </row>
    <row r="33" spans="1:14" ht="12.75">
      <c r="A33" s="17">
        <v>1977</v>
      </c>
      <c r="B33" s="18">
        <v>12.00825</v>
      </c>
      <c r="C33" s="3">
        <v>21.709</v>
      </c>
      <c r="D33" s="18">
        <v>27.268</v>
      </c>
      <c r="E33" s="5">
        <v>39.682</v>
      </c>
      <c r="F33" s="5">
        <f t="shared" si="3"/>
        <v>8.103747982983718</v>
      </c>
      <c r="G33" s="21">
        <f t="shared" si="4"/>
        <v>0.12339969136500839</v>
      </c>
      <c r="H33" s="7">
        <v>40.025</v>
      </c>
      <c r="I33" s="5">
        <f t="shared" si="1"/>
        <v>552.0874453466585</v>
      </c>
      <c r="J33" s="3">
        <v>220.973</v>
      </c>
      <c r="K33" s="13">
        <v>23694034.75</v>
      </c>
      <c r="L33" s="16">
        <f t="shared" si="0"/>
        <v>0.08005396896784354</v>
      </c>
      <c r="M33" s="5">
        <v>7.708333333333333</v>
      </c>
      <c r="N33" s="7">
        <f t="shared" si="2"/>
        <v>23300.6936628494</v>
      </c>
    </row>
    <row r="34" spans="1:14" ht="12.75">
      <c r="A34" s="17">
        <v>1978</v>
      </c>
      <c r="B34" s="18">
        <v>13.457833333333333</v>
      </c>
      <c r="C34" s="3">
        <v>23.617</v>
      </c>
      <c r="D34" s="18">
        <v>29.83908333333333</v>
      </c>
      <c r="E34" s="5">
        <v>42.886</v>
      </c>
      <c r="F34" s="5">
        <f t="shared" si="3"/>
        <v>8.206585881492115</v>
      </c>
      <c r="G34" s="21">
        <f t="shared" si="4"/>
        <v>0.12185335222717254</v>
      </c>
      <c r="H34" s="7">
        <v>43.60833333333333</v>
      </c>
      <c r="I34" s="5">
        <f t="shared" si="1"/>
        <v>561.5371679724825</v>
      </c>
      <c r="J34" s="3">
        <v>244.877</v>
      </c>
      <c r="K34" s="13">
        <v>23935650.5</v>
      </c>
      <c r="L34" s="16">
        <f t="shared" si="0"/>
        <v>0.0895273787216322</v>
      </c>
      <c r="M34" s="5">
        <v>8.979166666666666</v>
      </c>
      <c r="N34" s="7">
        <f t="shared" si="2"/>
        <v>23460.284397638683</v>
      </c>
    </row>
    <row r="35" spans="1:14" ht="12.75">
      <c r="A35" s="17">
        <v>1979</v>
      </c>
      <c r="B35" s="18">
        <v>14.869833333333334</v>
      </c>
      <c r="C35" s="3">
        <v>24.586</v>
      </c>
      <c r="D35" s="18">
        <v>31.42875</v>
      </c>
      <c r="E35" s="5">
        <v>44.782</v>
      </c>
      <c r="F35" s="5">
        <f t="shared" si="3"/>
        <v>8.895581275106391</v>
      </c>
      <c r="G35" s="21">
        <f t="shared" si="4"/>
        <v>0.11241536320941996</v>
      </c>
      <c r="H35" s="7">
        <v>47.59166666666666</v>
      </c>
      <c r="I35" s="5">
        <f t="shared" si="1"/>
        <v>587.4494834529855</v>
      </c>
      <c r="J35" s="3">
        <v>279.577</v>
      </c>
      <c r="K35" s="13">
        <v>24170445.25</v>
      </c>
      <c r="L35" s="16">
        <f t="shared" si="0"/>
        <v>0.09134339766864134</v>
      </c>
      <c r="M35" s="5">
        <v>12.104166666666666</v>
      </c>
      <c r="N35" s="7">
        <f t="shared" si="2"/>
        <v>24304.454360557775</v>
      </c>
    </row>
    <row r="36" spans="1:14" ht="12.75">
      <c r="A36" s="17">
        <v>1980</v>
      </c>
      <c r="B36" s="18">
        <v>16.013</v>
      </c>
      <c r="C36" s="3">
        <v>27.279</v>
      </c>
      <c r="D36" s="18">
        <v>33.036833333333334</v>
      </c>
      <c r="E36" s="5">
        <v>51.033</v>
      </c>
      <c r="F36" s="5">
        <f t="shared" si="3"/>
        <v>9.516347914701267</v>
      </c>
      <c r="G36" s="21">
        <f t="shared" si="4"/>
        <v>0.10508232874243244</v>
      </c>
      <c r="H36" s="7">
        <v>52.425</v>
      </c>
      <c r="I36" s="5">
        <f t="shared" si="1"/>
        <v>599.6948020982356</v>
      </c>
      <c r="J36" s="3">
        <v>314.39</v>
      </c>
      <c r="K36" s="13">
        <v>24471128.75</v>
      </c>
      <c r="L36" s="16">
        <f t="shared" si="0"/>
        <v>0.10155839607774476</v>
      </c>
      <c r="M36" s="5">
        <v>12.890833333333333</v>
      </c>
      <c r="N36" s="7">
        <f t="shared" si="2"/>
        <v>24506.217437895488</v>
      </c>
    </row>
    <row r="37" spans="1:14" ht="12.75">
      <c r="A37" s="17">
        <v>1981</v>
      </c>
      <c r="B37" s="18">
        <v>17.196416666666668</v>
      </c>
      <c r="C37" s="3">
        <v>27.459</v>
      </c>
      <c r="D37" s="18">
        <v>33.870666666666665</v>
      </c>
      <c r="E37" s="5">
        <v>49.873</v>
      </c>
      <c r="F37" s="5">
        <f t="shared" si="3"/>
        <v>10.642571743494864</v>
      </c>
      <c r="G37" s="21">
        <f t="shared" si="4"/>
        <v>0.09396225123981308</v>
      </c>
      <c r="H37" s="7">
        <v>58.94166666666666</v>
      </c>
      <c r="I37" s="5">
        <f t="shared" si="1"/>
        <v>611.5724586455536</v>
      </c>
      <c r="J37" s="3">
        <v>360.471</v>
      </c>
      <c r="K37" s="13">
        <v>24785059</v>
      </c>
      <c r="L37" s="16">
        <f t="shared" si="0"/>
        <v>0.12430456207280241</v>
      </c>
      <c r="M37" s="5">
        <v>17.930833333333336</v>
      </c>
      <c r="N37" s="7">
        <f t="shared" si="2"/>
        <v>24675.04550404958</v>
      </c>
    </row>
    <row r="38" spans="1:14" ht="12.75">
      <c r="A38" s="17">
        <v>1982</v>
      </c>
      <c r="B38" s="18">
        <v>17.41933333333333</v>
      </c>
      <c r="C38" s="3">
        <v>28.478</v>
      </c>
      <c r="D38" s="18">
        <v>35.03175</v>
      </c>
      <c r="E38" s="5">
        <v>55.175</v>
      </c>
      <c r="F38" s="5">
        <f t="shared" si="3"/>
        <v>10.84327788363413</v>
      </c>
      <c r="G38" s="21">
        <f t="shared" si="4"/>
        <v>0.09222303538944715</v>
      </c>
      <c r="H38" s="7">
        <v>65.30833333333334</v>
      </c>
      <c r="I38" s="5">
        <f t="shared" si="1"/>
        <v>581.6394028327165</v>
      </c>
      <c r="J38" s="3">
        <v>379.859</v>
      </c>
      <c r="K38" s="13">
        <v>25083479</v>
      </c>
      <c r="L38" s="16">
        <f t="shared" si="0"/>
        <v>0.10801640039587176</v>
      </c>
      <c r="M38" s="5">
        <v>13.957500000000001</v>
      </c>
      <c r="N38" s="7">
        <f t="shared" si="2"/>
        <v>23188.147179771855</v>
      </c>
    </row>
    <row r="39" spans="1:14" ht="12.75">
      <c r="A39" s="17">
        <v>1983</v>
      </c>
      <c r="B39" s="18">
        <v>17.739833333333333</v>
      </c>
      <c r="C39" s="3">
        <v>30.867</v>
      </c>
      <c r="D39" s="18">
        <v>40.12991666666667</v>
      </c>
      <c r="E39" s="5">
        <v>62.592</v>
      </c>
      <c r="F39" s="5">
        <f t="shared" si="3"/>
        <v>10.251354455009666</v>
      </c>
      <c r="G39" s="21">
        <f t="shared" si="4"/>
        <v>0.09754808541531959</v>
      </c>
      <c r="H39" s="7">
        <v>69.13333333333333</v>
      </c>
      <c r="I39" s="5">
        <f t="shared" si="1"/>
        <v>595.0617164898747</v>
      </c>
      <c r="J39" s="3">
        <v>411.386</v>
      </c>
      <c r="K39" s="13">
        <v>25336504.75</v>
      </c>
      <c r="L39" s="16">
        <f t="shared" si="0"/>
        <v>0.05856832971800416</v>
      </c>
      <c r="M39" s="5">
        <v>9.553333333333333</v>
      </c>
      <c r="N39" s="7">
        <f t="shared" si="2"/>
        <v>23486.338086545846</v>
      </c>
    </row>
    <row r="40" spans="1:14" ht="12.75">
      <c r="A40" s="17">
        <v>1984</v>
      </c>
      <c r="B40" s="18">
        <v>17.920333333333332</v>
      </c>
      <c r="C40" s="3">
        <v>31.072</v>
      </c>
      <c r="D40" s="18">
        <v>44.99075</v>
      </c>
      <c r="E40" s="5">
        <v>70.527</v>
      </c>
      <c r="F40" s="5">
        <f t="shared" si="3"/>
        <v>9.99276517950912</v>
      </c>
      <c r="G40" s="21">
        <f t="shared" si="4"/>
        <v>0.1000724005854327</v>
      </c>
      <c r="H40" s="7">
        <v>72.10833333333333</v>
      </c>
      <c r="I40" s="5">
        <f t="shared" si="1"/>
        <v>623.4813359528487</v>
      </c>
      <c r="J40" s="3">
        <v>449.582</v>
      </c>
      <c r="K40" s="13">
        <v>25577352.5</v>
      </c>
      <c r="L40" s="16">
        <f t="shared" si="0"/>
        <v>0.04303278688524603</v>
      </c>
      <c r="M40" s="5">
        <v>11.311666666666667</v>
      </c>
      <c r="N40" s="7">
        <f t="shared" si="2"/>
        <v>24376.304621553332</v>
      </c>
    </row>
    <row r="41" spans="1:14" ht="12.75">
      <c r="A41" s="17">
        <v>1985</v>
      </c>
      <c r="B41" s="18">
        <v>18.757583333333333</v>
      </c>
      <c r="C41" s="3">
        <v>34.375</v>
      </c>
      <c r="D41" s="18">
        <v>59.36633333333334</v>
      </c>
      <c r="E41" s="5">
        <v>89.427</v>
      </c>
      <c r="F41" s="5">
        <f t="shared" si="3"/>
        <v>8.181640548234409</v>
      </c>
      <c r="G41" s="21">
        <f t="shared" si="4"/>
        <v>0.1222248758185544</v>
      </c>
      <c r="H41" s="7">
        <v>74.96666666666665</v>
      </c>
      <c r="I41" s="5">
        <f t="shared" si="1"/>
        <v>647.9066251667409</v>
      </c>
      <c r="J41" s="3">
        <v>485.714</v>
      </c>
      <c r="K41" s="13">
        <v>25813854</v>
      </c>
      <c r="L41" s="16">
        <f t="shared" si="0"/>
        <v>0.03963943141107112</v>
      </c>
      <c r="M41" s="5">
        <v>9.646666666666667</v>
      </c>
      <c r="N41" s="7">
        <f t="shared" si="2"/>
        <v>25099.182213037268</v>
      </c>
    </row>
    <row r="42" spans="1:14" ht="12.75">
      <c r="A42" s="17">
        <v>1986</v>
      </c>
      <c r="B42" s="18">
        <v>19.99</v>
      </c>
      <c r="C42" s="3">
        <v>36.663</v>
      </c>
      <c r="D42" s="18">
        <v>72.78116666666668</v>
      </c>
      <c r="E42" s="5">
        <v>102.767</v>
      </c>
      <c r="F42" s="5">
        <f t="shared" si="3"/>
        <v>7.0422201714271315</v>
      </c>
      <c r="G42" s="21">
        <f t="shared" si="4"/>
        <v>0.1420006724665279</v>
      </c>
      <c r="H42" s="7">
        <v>78.10000000000001</v>
      </c>
      <c r="I42" s="5">
        <f t="shared" si="1"/>
        <v>656.2624839948784</v>
      </c>
      <c r="J42" s="3">
        <v>512.541</v>
      </c>
      <c r="K42" s="13">
        <v>26068353</v>
      </c>
      <c r="L42" s="16">
        <f t="shared" si="0"/>
        <v>0.04179635393508254</v>
      </c>
      <c r="M42" s="5">
        <v>9.214166666666666</v>
      </c>
      <c r="N42" s="7">
        <f t="shared" si="2"/>
        <v>25174.681499628245</v>
      </c>
    </row>
    <row r="43" spans="1:14" ht="12.75">
      <c r="A43" s="17">
        <v>1987</v>
      </c>
      <c r="B43" s="18">
        <v>21.096416666666666</v>
      </c>
      <c r="C43" s="3">
        <v>39.793</v>
      </c>
      <c r="D43" s="18">
        <v>83.52783333333333</v>
      </c>
      <c r="E43" s="5">
        <v>108.522</v>
      </c>
      <c r="F43" s="5">
        <f t="shared" si="3"/>
        <v>6.691769410196601</v>
      </c>
      <c r="G43" s="21">
        <f t="shared" si="4"/>
        <v>0.14943730704113137</v>
      </c>
      <c r="H43" s="7">
        <v>81.49166666666666</v>
      </c>
      <c r="I43" s="5">
        <f t="shared" si="1"/>
        <v>685.8971264955517</v>
      </c>
      <c r="J43" s="3">
        <v>558.949</v>
      </c>
      <c r="K43" s="13">
        <v>26399956</v>
      </c>
      <c r="L43" s="16">
        <f t="shared" si="0"/>
        <v>0.04342723004694816</v>
      </c>
      <c r="M43" s="5">
        <v>8.402500000000002</v>
      </c>
      <c r="N43" s="7">
        <f t="shared" si="2"/>
        <v>25980.995062853577</v>
      </c>
    </row>
    <row r="44" spans="1:14" ht="12.75">
      <c r="A44" s="17">
        <v>1988</v>
      </c>
      <c r="B44" s="18">
        <v>22.2465</v>
      </c>
      <c r="C44" s="3">
        <v>42.587</v>
      </c>
      <c r="D44" s="18">
        <v>84.19308333333333</v>
      </c>
      <c r="E44" s="5">
        <v>116.428</v>
      </c>
      <c r="F44" s="5">
        <f t="shared" si="3"/>
        <v>7.281999610023389</v>
      </c>
      <c r="G44" s="21">
        <f t="shared" si="4"/>
        <v>0.13732491809303848</v>
      </c>
      <c r="H44" s="7">
        <v>84.79166666666667</v>
      </c>
      <c r="I44" s="5">
        <f t="shared" si="1"/>
        <v>723.0592628992629</v>
      </c>
      <c r="J44" s="3">
        <v>613.094</v>
      </c>
      <c r="K44" s="13">
        <v>26754940.25</v>
      </c>
      <c r="L44" s="16">
        <f aca="true" t="shared" si="5" ref="L44:L63">(H44-H43)/H43</f>
        <v>0.040494938132733554</v>
      </c>
      <c r="M44" s="5">
        <v>9.685833333333335</v>
      </c>
      <c r="N44" s="7">
        <f t="shared" si="2"/>
        <v>27025.261732709823</v>
      </c>
    </row>
    <row r="45" spans="1:14" ht="12.75">
      <c r="A45" s="17">
        <v>1989</v>
      </c>
      <c r="B45" s="18">
        <v>23.53425</v>
      </c>
      <c r="C45" s="3">
        <v>44.06</v>
      </c>
      <c r="D45" s="18">
        <v>87.7845</v>
      </c>
      <c r="E45" s="5">
        <v>125.911</v>
      </c>
      <c r="F45" s="5">
        <f t="shared" si="3"/>
        <v>7.49253000244918</v>
      </c>
      <c r="G45" s="21">
        <f t="shared" si="4"/>
        <v>0.13346626569037656</v>
      </c>
      <c r="H45" s="7">
        <v>89.025</v>
      </c>
      <c r="I45" s="5">
        <f t="shared" si="1"/>
        <v>738.812693063746</v>
      </c>
      <c r="J45" s="3">
        <v>657.728</v>
      </c>
      <c r="K45" s="13">
        <v>27219748</v>
      </c>
      <c r="L45" s="16">
        <f t="shared" si="5"/>
        <v>0.04992628992628993</v>
      </c>
      <c r="M45" s="5">
        <v>12.293333333333335</v>
      </c>
      <c r="N45" s="7">
        <f t="shared" si="2"/>
        <v>27142.52509111201</v>
      </c>
    </row>
    <row r="46" spans="1:14" ht="12.75">
      <c r="A46" s="17">
        <v>1990</v>
      </c>
      <c r="B46" s="18">
        <v>24.410416666666666</v>
      </c>
      <c r="C46" s="3">
        <v>43.696</v>
      </c>
      <c r="D46" s="18">
        <v>89.43783333333333</v>
      </c>
      <c r="E46" s="5">
        <v>128.499</v>
      </c>
      <c r="F46" s="5">
        <f t="shared" si="3"/>
        <v>7.602163141250814</v>
      </c>
      <c r="G46" s="21">
        <f t="shared" si="4"/>
        <v>0.1315415075182754</v>
      </c>
      <c r="H46" s="7">
        <v>93.26666666666665</v>
      </c>
      <c r="I46" s="5">
        <f t="shared" si="1"/>
        <v>729.0075053609722</v>
      </c>
      <c r="J46" s="3">
        <v>679.921</v>
      </c>
      <c r="K46" s="13">
        <v>27638583.25</v>
      </c>
      <c r="L46" s="16">
        <f t="shared" si="5"/>
        <v>0.047645792380417246</v>
      </c>
      <c r="M46" s="5">
        <v>13.045000000000002</v>
      </c>
      <c r="N46" s="7">
        <f t="shared" si="2"/>
        <v>26376.442626123837</v>
      </c>
    </row>
    <row r="47" spans="1:14" ht="12.75">
      <c r="A47" s="17">
        <v>1991</v>
      </c>
      <c r="B47" s="18">
        <v>25.347</v>
      </c>
      <c r="C47" s="3">
        <v>46.171</v>
      </c>
      <c r="D47" s="18">
        <v>94.5995</v>
      </c>
      <c r="E47" s="5">
        <v>134.51</v>
      </c>
      <c r="F47" s="5">
        <f t="shared" si="3"/>
        <v>7.244932584210275</v>
      </c>
      <c r="G47" s="21">
        <f t="shared" si="4"/>
        <v>0.13802750934900573</v>
      </c>
      <c r="H47" s="7">
        <v>98.50833333333333</v>
      </c>
      <c r="I47" s="5">
        <f t="shared" si="1"/>
        <v>695.7451992217241</v>
      </c>
      <c r="J47" s="3">
        <v>685.367</v>
      </c>
      <c r="K47" s="13">
        <v>27987829</v>
      </c>
      <c r="L47" s="16">
        <f t="shared" si="5"/>
        <v>0.05620085775553976</v>
      </c>
      <c r="M47" s="5">
        <v>9.034166666666666</v>
      </c>
      <c r="N47" s="7">
        <f t="shared" si="2"/>
        <v>24858.84843807371</v>
      </c>
    </row>
    <row r="48" spans="1:14" ht="12.75">
      <c r="A48" s="17">
        <v>1992</v>
      </c>
      <c r="B48" s="18">
        <v>26.732916666666668</v>
      </c>
      <c r="C48" s="3">
        <v>49.197</v>
      </c>
      <c r="D48" s="18">
        <v>100.01308333333333</v>
      </c>
      <c r="E48" s="5">
        <v>139.841</v>
      </c>
      <c r="F48" s="5">
        <f t="shared" si="3"/>
        <v>7.003883658554673</v>
      </c>
      <c r="G48" s="21">
        <f t="shared" si="4"/>
        <v>0.14277792846809806</v>
      </c>
      <c r="H48" s="7">
        <v>99.975</v>
      </c>
      <c r="I48" s="5">
        <f t="shared" si="1"/>
        <v>700.6551637909478</v>
      </c>
      <c r="J48" s="3">
        <v>700.48</v>
      </c>
      <c r="K48" s="13">
        <v>28319473</v>
      </c>
      <c r="L48" s="16">
        <f t="shared" si="5"/>
        <v>0.014888757296337048</v>
      </c>
      <c r="M48" s="5">
        <v>6.783333333333332</v>
      </c>
      <c r="N48" s="7">
        <f t="shared" si="2"/>
        <v>24741.10884022975</v>
      </c>
    </row>
    <row r="49" spans="1:14" ht="12.75">
      <c r="A49" s="17">
        <v>1993</v>
      </c>
      <c r="B49" s="18">
        <v>28.274583333333332</v>
      </c>
      <c r="C49" s="3">
        <v>56.529</v>
      </c>
      <c r="D49" s="18">
        <v>107.08</v>
      </c>
      <c r="E49" s="5">
        <v>151.501</v>
      </c>
      <c r="F49" s="5">
        <f t="shared" si="3"/>
        <v>6.791034740381023</v>
      </c>
      <c r="G49" s="21">
        <f t="shared" si="4"/>
        <v>0.14725296486171313</v>
      </c>
      <c r="H49" s="7">
        <v>101.83333333333333</v>
      </c>
      <c r="I49" s="5">
        <f t="shared" si="1"/>
        <v>714.0923076923077</v>
      </c>
      <c r="J49" s="3">
        <v>727.184</v>
      </c>
      <c r="K49" s="13">
        <v>28648234.75</v>
      </c>
      <c r="L49" s="16">
        <f t="shared" si="5"/>
        <v>0.018587980328415448</v>
      </c>
      <c r="M49" s="5">
        <v>5.088333333333333</v>
      </c>
      <c r="N49" s="7">
        <f t="shared" si="2"/>
        <v>24926.2236896571</v>
      </c>
    </row>
    <row r="50" spans="1:14" ht="12.75">
      <c r="A50" s="17">
        <v>1994</v>
      </c>
      <c r="B50" s="18">
        <v>29.257416666666668</v>
      </c>
      <c r="C50" s="3">
        <v>60.985</v>
      </c>
      <c r="D50" s="18">
        <v>118.27033333333333</v>
      </c>
      <c r="E50" s="5">
        <v>156.28</v>
      </c>
      <c r="F50" s="5">
        <f t="shared" si="3"/>
        <v>6.517889806122134</v>
      </c>
      <c r="G50" s="21">
        <f t="shared" si="4"/>
        <v>0.15342388867340445</v>
      </c>
      <c r="H50" s="7">
        <v>102.00000000000001</v>
      </c>
      <c r="I50" s="5">
        <f t="shared" si="1"/>
        <v>755.7578431372549</v>
      </c>
      <c r="J50" s="3">
        <v>770.873</v>
      </c>
      <c r="K50" s="13">
        <v>28958269.75</v>
      </c>
      <c r="L50" s="16">
        <f t="shared" si="5"/>
        <v>0.0016366612111294824</v>
      </c>
      <c r="M50" s="5">
        <v>5.765833333333333</v>
      </c>
      <c r="N50" s="7">
        <f t="shared" si="2"/>
        <v>26098.169872088263</v>
      </c>
    </row>
    <row r="51" spans="1:14" ht="12.75">
      <c r="A51" s="17">
        <v>1995</v>
      </c>
      <c r="B51" s="18">
        <v>29.542</v>
      </c>
      <c r="C51" s="3">
        <v>65.527</v>
      </c>
      <c r="D51" s="18">
        <v>128.29891666666668</v>
      </c>
      <c r="E51" s="5">
        <v>160.398</v>
      </c>
      <c r="F51" s="5">
        <f t="shared" si="3"/>
        <v>6.31670181678593</v>
      </c>
      <c r="G51" s="21">
        <f t="shared" si="4"/>
        <v>0.1583104647021032</v>
      </c>
      <c r="H51" s="7">
        <v>104.20833333333333</v>
      </c>
      <c r="I51" s="5">
        <f t="shared" si="1"/>
        <v>777.6978808476609</v>
      </c>
      <c r="J51" s="3">
        <v>810.426</v>
      </c>
      <c r="K51" s="13">
        <v>29262648.5</v>
      </c>
      <c r="L51" s="16">
        <f t="shared" si="5"/>
        <v>0.021650326797385433</v>
      </c>
      <c r="M51" s="5">
        <v>7.307500000000001</v>
      </c>
      <c r="N51" s="7">
        <f t="shared" si="2"/>
        <v>26576.469346158498</v>
      </c>
    </row>
    <row r="52" spans="1:14" ht="12.75">
      <c r="A52" s="17">
        <v>1996</v>
      </c>
      <c r="B52" s="18">
        <v>30.199333333333332</v>
      </c>
      <c r="C52" s="3">
        <v>77.919</v>
      </c>
      <c r="D52" s="18">
        <v>143.00466666666665</v>
      </c>
      <c r="E52" s="5">
        <v>179.464</v>
      </c>
      <c r="F52" s="5">
        <f t="shared" si="3"/>
        <v>5.852004829679219</v>
      </c>
      <c r="G52" s="21">
        <f t="shared" si="4"/>
        <v>0.17088160879983683</v>
      </c>
      <c r="H52" s="7">
        <v>105.84999999999998</v>
      </c>
      <c r="I52" s="5">
        <f t="shared" si="1"/>
        <v>790.6131317902694</v>
      </c>
      <c r="J52" s="3">
        <v>836.864</v>
      </c>
      <c r="K52" s="13">
        <v>29570577.25</v>
      </c>
      <c r="L52" s="16">
        <f t="shared" si="5"/>
        <v>0.01575369852059162</v>
      </c>
      <c r="M52" s="5">
        <v>4.530833333333334</v>
      </c>
      <c r="N52" s="7">
        <f t="shared" si="2"/>
        <v>26736.47947776432</v>
      </c>
    </row>
    <row r="53" spans="1:14" ht="12.75">
      <c r="A53" s="17">
        <v>1997</v>
      </c>
      <c r="B53" s="18">
        <v>31.73841666666667</v>
      </c>
      <c r="C53" s="3">
        <v>86.495</v>
      </c>
      <c r="D53" s="18">
        <v>160.17858333333334</v>
      </c>
      <c r="E53" s="5">
        <v>197.601</v>
      </c>
      <c r="F53" s="5">
        <f t="shared" si="3"/>
        <v>5.510930248165719</v>
      </c>
      <c r="G53" s="21">
        <f t="shared" si="4"/>
        <v>0.1814575679546741</v>
      </c>
      <c r="H53" s="7">
        <v>107.56666666666666</v>
      </c>
      <c r="I53" s="5">
        <f t="shared" si="1"/>
        <v>820.6380539200495</v>
      </c>
      <c r="J53" s="3">
        <v>882.733</v>
      </c>
      <c r="K53" s="13">
        <v>29868725.5</v>
      </c>
      <c r="L53" s="16">
        <f t="shared" si="5"/>
        <v>0.01621791843804141</v>
      </c>
      <c r="M53" s="5">
        <v>3.5208333333333335</v>
      </c>
      <c r="N53" s="7">
        <f t="shared" si="2"/>
        <v>27474.826601491568</v>
      </c>
    </row>
    <row r="54" spans="1:14" ht="12.75">
      <c r="A54" s="17">
        <v>1998</v>
      </c>
      <c r="B54" s="18">
        <v>33.57641666666667</v>
      </c>
      <c r="C54" s="3">
        <v>93.623</v>
      </c>
      <c r="D54" s="18">
        <v>173.30425</v>
      </c>
      <c r="E54" s="5">
        <v>205.509</v>
      </c>
      <c r="F54" s="5">
        <f t="shared" si="3"/>
        <v>5.279576236589697</v>
      </c>
      <c r="G54" s="21">
        <f t="shared" si="4"/>
        <v>0.18940914103476278</v>
      </c>
      <c r="H54" s="7">
        <v>108.63333333333333</v>
      </c>
      <c r="I54" s="5">
        <f t="shared" si="1"/>
        <v>842.2580546179811</v>
      </c>
      <c r="J54" s="3">
        <v>914.973</v>
      </c>
      <c r="K54" s="13">
        <v>30125715.25</v>
      </c>
      <c r="L54" s="16">
        <f t="shared" si="5"/>
        <v>0.009916330957545674</v>
      </c>
      <c r="M54" s="5">
        <v>5.104166666666667</v>
      </c>
      <c r="N54" s="7">
        <f t="shared" si="2"/>
        <v>27958.109795185064</v>
      </c>
    </row>
    <row r="55" spans="1:14" ht="12.75">
      <c r="A55" s="17">
        <v>1999</v>
      </c>
      <c r="B55" s="18">
        <v>36.54233333333334</v>
      </c>
      <c r="C55" s="3">
        <v>101.183</v>
      </c>
      <c r="D55" s="18">
        <v>180.59983333333335</v>
      </c>
      <c r="E55" s="5">
        <v>221.764</v>
      </c>
      <c r="F55" s="5">
        <f t="shared" si="3"/>
        <v>5.439877666922911</v>
      </c>
      <c r="G55" s="21">
        <f t="shared" si="4"/>
        <v>0.1838276632727394</v>
      </c>
      <c r="H55" s="7">
        <v>110.51666666666667</v>
      </c>
      <c r="I55" s="5">
        <f t="shared" si="1"/>
        <v>888.9527974664455</v>
      </c>
      <c r="J55" s="3">
        <v>982.441</v>
      </c>
      <c r="K55" s="13">
        <v>30369574.75</v>
      </c>
      <c r="L55" s="16">
        <f t="shared" si="5"/>
        <v>0.01733660632095741</v>
      </c>
      <c r="M55" s="5">
        <v>4.916666666666667</v>
      </c>
      <c r="N55" s="7">
        <f t="shared" si="2"/>
        <v>29271.163813923526</v>
      </c>
    </row>
    <row r="56" spans="1:14" ht="12.75">
      <c r="A56" s="17">
        <v>2000</v>
      </c>
      <c r="B56" s="18">
        <v>38.110166666666665</v>
      </c>
      <c r="C56" s="3">
        <v>116.103</v>
      </c>
      <c r="D56" s="18">
        <v>209.49125</v>
      </c>
      <c r="E56" s="5">
        <v>249.199</v>
      </c>
      <c r="F56" s="5">
        <f t="shared" si="3"/>
        <v>5.134181021880389</v>
      </c>
      <c r="G56" s="21">
        <f t="shared" si="4"/>
        <v>0.19477303112965638</v>
      </c>
      <c r="H56" s="7">
        <v>113.53333333333332</v>
      </c>
      <c r="I56" s="5">
        <f t="shared" si="1"/>
        <v>947.3570170287729</v>
      </c>
      <c r="J56" s="3">
        <v>1075.566</v>
      </c>
      <c r="K56" s="13">
        <v>30650631.25</v>
      </c>
      <c r="L56" s="16">
        <f t="shared" si="5"/>
        <v>0.02729603378072675</v>
      </c>
      <c r="M56" s="5">
        <v>5.770833333333333</v>
      </c>
      <c r="N56" s="7">
        <f t="shared" si="2"/>
        <v>30908.238375311535</v>
      </c>
    </row>
    <row r="57" spans="1:14" ht="12.75">
      <c r="A57" s="17">
        <v>2001</v>
      </c>
      <c r="B57" s="18">
        <v>39.666583333333335</v>
      </c>
      <c r="C57" s="3">
        <v>133.858</v>
      </c>
      <c r="D57" s="18">
        <v>230.00358333333335</v>
      </c>
      <c r="E57" s="5">
        <v>279.64</v>
      </c>
      <c r="F57" s="5">
        <f t="shared" si="3"/>
        <v>4.814964114689517</v>
      </c>
      <c r="G57" s="21">
        <f t="shared" si="4"/>
        <v>0.20768586767847239</v>
      </c>
      <c r="H57" s="7">
        <v>116.40833333333335</v>
      </c>
      <c r="I57" s="5">
        <f t="shared" si="1"/>
        <v>951.357147970506</v>
      </c>
      <c r="J57" s="3">
        <v>1107.459</v>
      </c>
      <c r="K57" s="13">
        <v>30973522</v>
      </c>
      <c r="L57" s="16">
        <f t="shared" si="5"/>
        <v>0.02532295948326508</v>
      </c>
      <c r="M57" s="5">
        <v>4.3125</v>
      </c>
      <c r="N57" s="7">
        <f t="shared" si="2"/>
        <v>30715.17497979423</v>
      </c>
    </row>
    <row r="58" spans="1:14" ht="12.75">
      <c r="A58" s="17">
        <v>2002</v>
      </c>
      <c r="B58" s="18">
        <v>42.31008333333334</v>
      </c>
      <c r="C58" s="3">
        <v>140.197</v>
      </c>
      <c r="D58" s="18">
        <v>254.34825</v>
      </c>
      <c r="E58" s="5">
        <v>297.658</v>
      </c>
      <c r="F58" s="5">
        <f t="shared" si="3"/>
        <v>4.537888505228559</v>
      </c>
      <c r="G58" s="21">
        <f t="shared" si="4"/>
        <v>0.22036680690761773</v>
      </c>
      <c r="H58" s="7">
        <v>119.02500000000002</v>
      </c>
      <c r="I58" s="5">
        <f t="shared" si="1"/>
        <v>969.7156059651332</v>
      </c>
      <c r="J58" s="3">
        <v>1154.204</v>
      </c>
      <c r="K58" s="13">
        <v>31322331.75</v>
      </c>
      <c r="L58" s="16">
        <f t="shared" si="5"/>
        <v>0.022478344906578917</v>
      </c>
      <c r="M58" s="5">
        <v>2.7083333333333335</v>
      </c>
      <c r="N58" s="7">
        <f t="shared" si="2"/>
        <v>30959.24063715765</v>
      </c>
    </row>
    <row r="59" spans="1:14" ht="12.75">
      <c r="A59" s="17">
        <v>2003</v>
      </c>
      <c r="B59" s="18">
        <v>43.90591666666666</v>
      </c>
      <c r="C59" s="3">
        <v>153.739</v>
      </c>
      <c r="D59" s="18">
        <v>265.4449166666667</v>
      </c>
      <c r="E59" s="5">
        <v>314.994</v>
      </c>
      <c r="F59" s="5">
        <f t="shared" si="3"/>
        <v>4.581707629862944</v>
      </c>
      <c r="G59" s="21">
        <f t="shared" si="4"/>
        <v>0.21825923450072124</v>
      </c>
      <c r="H59" s="7">
        <v>122.31666666666668</v>
      </c>
      <c r="I59" s="5">
        <f t="shared" si="1"/>
        <v>994.2970431938957</v>
      </c>
      <c r="J59" s="3">
        <v>1216.191</v>
      </c>
      <c r="K59" s="13">
        <v>31626551.5</v>
      </c>
      <c r="L59" s="16">
        <f t="shared" si="5"/>
        <v>0.027655254498354605</v>
      </c>
      <c r="M59" s="5">
        <v>3.1875</v>
      </c>
      <c r="N59" s="7">
        <f t="shared" si="2"/>
        <v>31438.680350397848</v>
      </c>
    </row>
    <row r="60" spans="1:14" ht="12.75">
      <c r="A60" s="17">
        <v>2004</v>
      </c>
      <c r="B60" s="18">
        <v>45.23191666666666</v>
      </c>
      <c r="C60" s="3">
        <v>170.179</v>
      </c>
      <c r="D60" s="18">
        <v>288.4225833333333</v>
      </c>
      <c r="E60" s="5">
        <v>343.417</v>
      </c>
      <c r="F60" s="5">
        <f t="shared" si="3"/>
        <v>4.473245420275978</v>
      </c>
      <c r="G60" s="21">
        <f t="shared" si="4"/>
        <v>0.2235513382447737</v>
      </c>
      <c r="H60" s="7">
        <v>124.55833333333335</v>
      </c>
      <c r="I60" s="5">
        <f t="shared" si="1"/>
        <v>1035.8078544189468</v>
      </c>
      <c r="J60" s="3">
        <v>1290.185</v>
      </c>
      <c r="K60" s="13">
        <v>31932015</v>
      </c>
      <c r="L60" s="16">
        <f t="shared" si="5"/>
        <v>0.01832674751328525</v>
      </c>
      <c r="M60" s="5">
        <v>2.5</v>
      </c>
      <c r="N60" s="7">
        <f t="shared" si="2"/>
        <v>32437.910805783686</v>
      </c>
    </row>
    <row r="61" spans="1:14" ht="12.75">
      <c r="A61" s="17">
        <v>2005</v>
      </c>
      <c r="B61" s="18">
        <v>47.30583333333334</v>
      </c>
      <c r="C61" s="3">
        <v>188.722</v>
      </c>
      <c r="D61" s="18">
        <v>308.4193333333333</v>
      </c>
      <c r="E61" s="5">
        <v>366.152</v>
      </c>
      <c r="F61" s="5">
        <f t="shared" si="3"/>
        <v>4.446624617133816</v>
      </c>
      <c r="G61" s="21">
        <f t="shared" si="4"/>
        <v>0.22488968287243802</v>
      </c>
      <c r="H61" s="7">
        <v>127.34166666666665</v>
      </c>
      <c r="I61" s="5">
        <f t="shared" si="1"/>
        <v>1076.9648583207904</v>
      </c>
      <c r="J61" s="3">
        <v>1371.425</v>
      </c>
      <c r="K61" s="13">
        <v>32258137.5</v>
      </c>
      <c r="L61" s="16">
        <f t="shared" si="5"/>
        <v>0.02234562119488836</v>
      </c>
      <c r="M61" s="5">
        <v>2.9166666666666665</v>
      </c>
      <c r="N61" s="7">
        <f t="shared" si="2"/>
        <v>33385.83507249265</v>
      </c>
    </row>
    <row r="62" spans="1:14" ht="12.75">
      <c r="A62" s="17">
        <v>2006</v>
      </c>
      <c r="B62" s="18">
        <v>49.623916666666666</v>
      </c>
      <c r="C62" s="3">
        <v>215.345</v>
      </c>
      <c r="D62" s="18">
        <v>335.3395</v>
      </c>
      <c r="E62" s="5">
        <v>406.128</v>
      </c>
      <c r="F62" s="5">
        <f t="shared" si="3"/>
        <v>4.312963429598959</v>
      </c>
      <c r="G62" s="21">
        <f t="shared" si="4"/>
        <v>0.23185914193874466</v>
      </c>
      <c r="H62" s="7">
        <v>129.9</v>
      </c>
      <c r="I62" s="5">
        <f t="shared" si="1"/>
        <v>1113.4003079291763</v>
      </c>
      <c r="J62" s="3">
        <v>1446.307</v>
      </c>
      <c r="K62" s="13">
        <v>32603606</v>
      </c>
      <c r="L62" s="16">
        <f t="shared" si="5"/>
        <v>0.02009030822590159</v>
      </c>
      <c r="M62" s="5">
        <v>4.3125</v>
      </c>
      <c r="N62" s="7">
        <f t="shared" si="2"/>
        <v>34149.606271440534</v>
      </c>
    </row>
    <row r="63" spans="1:14" ht="12.75">
      <c r="A63" s="17">
        <v>2007</v>
      </c>
      <c r="B63" s="18">
        <v>52.1695</v>
      </c>
      <c r="C63" s="18">
        <f>(B63/B62)*C62</f>
        <v>226.39166216894745</v>
      </c>
      <c r="D63" s="18">
        <f>(C63/C62)*D62</f>
        <v>352.54158116466016</v>
      </c>
      <c r="E63" s="5">
        <v>435.24</v>
      </c>
      <c r="F63" s="5">
        <f t="shared" si="3"/>
        <v>4.355928724568669</v>
      </c>
      <c r="G63" s="21">
        <f t="shared" si="4"/>
        <v>0.22957216778128564</v>
      </c>
      <c r="H63" s="7">
        <v>131.65</v>
      </c>
      <c r="I63" s="5">
        <f t="shared" si="1"/>
        <v>1166.4610710216482</v>
      </c>
      <c r="J63" s="3">
        <v>1535.646</v>
      </c>
      <c r="K63" s="13">
        <v>32881904</v>
      </c>
      <c r="L63" s="16">
        <f t="shared" si="5"/>
        <v>0.013471901462663586</v>
      </c>
      <c r="M63" s="5">
        <v>4.604166666666667</v>
      </c>
      <c r="N63" s="7">
        <f t="shared" si="2"/>
        <v>35474.25571894037</v>
      </c>
    </row>
    <row r="64" spans="1:13" ht="12.75">
      <c r="A64" s="17"/>
      <c r="B64" s="18"/>
      <c r="H64" s="7"/>
      <c r="M64" s="5"/>
    </row>
    <row r="65" ht="12.75">
      <c r="B65" s="18"/>
    </row>
    <row r="66" ht="12.75">
      <c r="B66" t="s">
        <v>1033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74"/>
  <sheetViews>
    <sheetView zoomScale="125" zoomScaleNormal="125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11.140625" style="0" customWidth="1"/>
    <col min="4" max="4" width="12.57421875" style="0" customWidth="1"/>
    <col min="5" max="5" width="11.00390625" style="0" customWidth="1"/>
    <col min="6" max="6" width="10.421875" style="5" customWidth="1"/>
    <col min="7" max="7" width="11.28125" style="21" customWidth="1"/>
    <col min="8" max="8" width="11.57421875" style="0" customWidth="1"/>
    <col min="9" max="9" width="17.421875" style="0" customWidth="1"/>
    <col min="10" max="10" width="16.421875" style="3" customWidth="1"/>
    <col min="11" max="11" width="11.140625" style="0" customWidth="1"/>
    <col min="12" max="12" width="9.28125" style="0" customWidth="1"/>
    <col min="13" max="13" width="10.421875" style="0" customWidth="1"/>
    <col min="14" max="14" width="10.00390625" style="7" customWidth="1"/>
  </cols>
  <sheetData>
    <row r="1" spans="1:13" ht="12.75">
      <c r="A1" s="1"/>
      <c r="B1" s="3"/>
      <c r="C1" s="3"/>
      <c r="D1" s="2" t="s">
        <v>1024</v>
      </c>
      <c r="H1" s="7"/>
      <c r="I1" s="10"/>
      <c r="K1" s="13"/>
      <c r="M1" s="5"/>
    </row>
    <row r="2" spans="1:13" ht="12.75">
      <c r="A2" s="1"/>
      <c r="B2" s="3"/>
      <c r="C2" s="3"/>
      <c r="D2" s="3"/>
      <c r="H2" s="7"/>
      <c r="K2" s="13"/>
      <c r="M2" s="5"/>
    </row>
    <row r="3" spans="1:13" ht="12.75">
      <c r="A3" s="1"/>
      <c r="B3" s="4" t="s">
        <v>1010</v>
      </c>
      <c r="C3" s="4" t="s">
        <v>1011</v>
      </c>
      <c r="D3" s="6" t="s">
        <v>1018</v>
      </c>
      <c r="E3" s="1" t="s">
        <v>1016</v>
      </c>
      <c r="F3" s="6" t="s">
        <v>1059</v>
      </c>
      <c r="G3" s="22" t="s">
        <v>1006</v>
      </c>
      <c r="H3" s="8" t="s">
        <v>1041</v>
      </c>
      <c r="I3" s="11" t="s">
        <v>1061</v>
      </c>
      <c r="J3" s="6" t="s">
        <v>987</v>
      </c>
      <c r="K3" s="14" t="s">
        <v>1049</v>
      </c>
      <c r="L3" s="15" t="s">
        <v>1004</v>
      </c>
      <c r="M3" s="5"/>
    </row>
    <row r="4" spans="1:13" ht="12.75">
      <c r="A4" s="1"/>
      <c r="B4" s="3"/>
      <c r="C4" s="3"/>
      <c r="D4" s="3"/>
      <c r="E4" s="2"/>
      <c r="F4" s="2" t="s">
        <v>10</v>
      </c>
      <c r="G4" s="23"/>
      <c r="H4" s="9"/>
      <c r="I4" s="12"/>
      <c r="J4" s="2"/>
      <c r="K4" s="14"/>
      <c r="M4" s="5"/>
    </row>
    <row r="5" spans="1:13" ht="12.75">
      <c r="A5" s="1"/>
      <c r="B5" s="3"/>
      <c r="C5" s="3"/>
      <c r="D5" s="3"/>
      <c r="E5" s="2"/>
      <c r="F5" s="2"/>
      <c r="G5" s="23"/>
      <c r="H5" s="9"/>
      <c r="I5" s="12"/>
      <c r="J5" s="2"/>
      <c r="K5" s="14"/>
      <c r="M5" s="5"/>
    </row>
    <row r="6" spans="1:14" ht="12.75">
      <c r="A6" s="2" t="s">
        <v>1063</v>
      </c>
      <c r="B6" s="4" t="s">
        <v>1029</v>
      </c>
      <c r="C6" s="4" t="s">
        <v>1030</v>
      </c>
      <c r="D6" s="2" t="s">
        <v>1031</v>
      </c>
      <c r="E6" s="1" t="s">
        <v>1016</v>
      </c>
      <c r="F6" s="2" t="s">
        <v>1003</v>
      </c>
      <c r="G6" s="23" t="s">
        <v>966</v>
      </c>
      <c r="H6" s="9" t="s">
        <v>977</v>
      </c>
      <c r="I6" s="12" t="s">
        <v>1056</v>
      </c>
      <c r="J6" s="2" t="s">
        <v>988</v>
      </c>
      <c r="K6" s="14" t="s">
        <v>967</v>
      </c>
      <c r="L6" s="15" t="s">
        <v>1047</v>
      </c>
      <c r="M6" s="2" t="s">
        <v>958</v>
      </c>
      <c r="N6" s="9" t="s">
        <v>1055</v>
      </c>
    </row>
    <row r="7" spans="1:14" ht="12.75">
      <c r="A7" s="2"/>
      <c r="B7" s="4" t="s">
        <v>1022</v>
      </c>
      <c r="C7" s="4" t="s">
        <v>1035</v>
      </c>
      <c r="D7" s="2" t="s">
        <v>996</v>
      </c>
      <c r="E7" s="1" t="s">
        <v>965</v>
      </c>
      <c r="F7" s="2" t="s">
        <v>1060</v>
      </c>
      <c r="G7" s="23" t="s">
        <v>974</v>
      </c>
      <c r="H7" s="9" t="s">
        <v>1005</v>
      </c>
      <c r="I7" s="1" t="s">
        <v>990</v>
      </c>
      <c r="J7" s="2" t="s">
        <v>999</v>
      </c>
      <c r="K7" s="14" t="s">
        <v>1048</v>
      </c>
      <c r="L7" s="15" t="s">
        <v>975</v>
      </c>
      <c r="M7" s="2" t="s">
        <v>1054</v>
      </c>
      <c r="N7" s="9" t="s">
        <v>1046</v>
      </c>
    </row>
    <row r="8" spans="1:14" ht="12.75">
      <c r="A8" s="1"/>
      <c r="B8" s="4" t="s">
        <v>963</v>
      </c>
      <c r="C8" s="4" t="s">
        <v>996</v>
      </c>
      <c r="D8" s="2" t="s">
        <v>970</v>
      </c>
      <c r="E8" s="1" t="s">
        <v>996</v>
      </c>
      <c r="F8" s="2" t="s">
        <v>1039</v>
      </c>
      <c r="G8" s="23" t="s">
        <v>957</v>
      </c>
      <c r="H8" s="9">
        <v>100</v>
      </c>
      <c r="I8" s="1" t="s">
        <v>1053</v>
      </c>
      <c r="J8" s="2" t="s">
        <v>1051</v>
      </c>
      <c r="K8" s="1" t="s">
        <v>1001</v>
      </c>
      <c r="L8" s="15" t="s">
        <v>998</v>
      </c>
      <c r="M8" s="2" t="s">
        <v>1002</v>
      </c>
      <c r="N8" s="9" t="s">
        <v>973</v>
      </c>
    </row>
    <row r="9" spans="1:14" ht="12.75">
      <c r="A9" s="1"/>
      <c r="B9" s="4" t="s">
        <v>964</v>
      </c>
      <c r="C9" s="4" t="s">
        <v>994</v>
      </c>
      <c r="D9" s="2" t="s">
        <v>980</v>
      </c>
      <c r="E9" s="1" t="s">
        <v>994</v>
      </c>
      <c r="F9" s="2" t="s">
        <v>1017</v>
      </c>
      <c r="G9" s="22" t="s">
        <v>1008</v>
      </c>
      <c r="H9" s="7"/>
      <c r="I9" s="1" t="s">
        <v>1038</v>
      </c>
      <c r="J9" s="2" t="s">
        <v>972</v>
      </c>
      <c r="L9" s="16"/>
      <c r="M9" s="5"/>
      <c r="N9" s="9" t="s">
        <v>1000</v>
      </c>
    </row>
    <row r="10" spans="1:13" ht="12.75">
      <c r="A10" s="1"/>
      <c r="B10" s="3"/>
      <c r="C10" s="3"/>
      <c r="D10" s="3"/>
      <c r="E10" s="5"/>
      <c r="H10" s="7"/>
      <c r="I10" s="1"/>
      <c r="J10" s="4"/>
      <c r="L10" s="16"/>
      <c r="M10" s="5"/>
    </row>
    <row r="11" spans="1:13" ht="12.75">
      <c r="A11" s="1">
        <v>1955</v>
      </c>
      <c r="B11" s="18">
        <v>2.2588333333333335</v>
      </c>
      <c r="C11" s="3">
        <v>4.772</v>
      </c>
      <c r="H11" s="7">
        <v>16.833333333333336</v>
      </c>
      <c r="K11" s="13">
        <v>15681250</v>
      </c>
      <c r="M11" s="5">
        <v>1.8958333333333333</v>
      </c>
    </row>
    <row r="12" spans="1:13" ht="12.75">
      <c r="A12" s="1">
        <v>1956</v>
      </c>
      <c r="B12" s="18">
        <v>2.37925</v>
      </c>
      <c r="C12" s="3">
        <v>4.761</v>
      </c>
      <c r="H12" s="7">
        <v>17.066666666666666</v>
      </c>
      <c r="K12" s="13">
        <v>16070250</v>
      </c>
      <c r="L12" s="16">
        <f aca="true" t="shared" si="0" ref="L12:L43">(H12-H11)/H11</f>
        <v>0.013861386138613705</v>
      </c>
      <c r="M12" s="5">
        <v>3.1525</v>
      </c>
    </row>
    <row r="13" spans="1:13" ht="12.75">
      <c r="A13" s="1">
        <v>1957</v>
      </c>
      <c r="B13" s="18">
        <v>2.43775</v>
      </c>
      <c r="C13" s="3">
        <v>4.788</v>
      </c>
      <c r="H13" s="7">
        <v>17.599999999999998</v>
      </c>
      <c r="K13" s="13">
        <v>16579500</v>
      </c>
      <c r="L13" s="16">
        <f t="shared" si="0"/>
        <v>0.03124999999999989</v>
      </c>
      <c r="M13" s="5">
        <v>4.0233333333333325</v>
      </c>
    </row>
    <row r="14" spans="1:13" ht="12.75">
      <c r="A14" s="1">
        <v>1958</v>
      </c>
      <c r="B14" s="18">
        <v>2.5973333333333333</v>
      </c>
      <c r="C14" s="3">
        <v>5.42</v>
      </c>
      <c r="H14" s="7">
        <v>18.04166666666666</v>
      </c>
      <c r="K14" s="13">
        <v>17062250</v>
      </c>
      <c r="L14" s="16">
        <f t="shared" si="0"/>
        <v>0.025094696969696757</v>
      </c>
      <c r="M14" s="5">
        <v>2.499166666666667</v>
      </c>
    </row>
    <row r="15" spans="1:13" ht="12.75">
      <c r="A15" s="1">
        <v>1959</v>
      </c>
      <c r="B15" s="18">
        <v>2.7275833333333335</v>
      </c>
      <c r="C15" s="3">
        <v>5.233</v>
      </c>
      <c r="H15" s="7">
        <v>18.25</v>
      </c>
      <c r="K15" s="13">
        <v>17467500</v>
      </c>
      <c r="L15" s="16">
        <f t="shared" si="0"/>
        <v>0.011547344110854835</v>
      </c>
      <c r="M15" s="5">
        <v>5.128333333333333</v>
      </c>
    </row>
    <row r="16" spans="1:13" ht="12.75">
      <c r="A16" s="1">
        <v>1960</v>
      </c>
      <c r="B16" s="18">
        <v>2.75</v>
      </c>
      <c r="C16" s="3">
        <v>5.499</v>
      </c>
      <c r="H16" s="7">
        <v>18.474999999999998</v>
      </c>
      <c r="K16" s="13">
        <v>17855250</v>
      </c>
      <c r="L16" s="16">
        <f t="shared" si="0"/>
        <v>0.012328767123287555</v>
      </c>
      <c r="M16" s="5">
        <v>3.539166666666667</v>
      </c>
    </row>
    <row r="17" spans="1:14" ht="12.75">
      <c r="A17" s="1">
        <v>1961</v>
      </c>
      <c r="B17" s="18">
        <v>2.8565</v>
      </c>
      <c r="C17" s="3">
        <v>5.851</v>
      </c>
      <c r="H17" s="7">
        <v>18.699999999999996</v>
      </c>
      <c r="I17" s="5">
        <f aca="true" t="shared" si="1" ref="I17:I63">(J17/H17)*100</f>
        <v>220.17647058823536</v>
      </c>
      <c r="J17" s="3">
        <v>41.173</v>
      </c>
      <c r="K17" s="13">
        <v>18224500</v>
      </c>
      <c r="L17" s="16">
        <f t="shared" si="0"/>
        <v>0.012178619756427492</v>
      </c>
      <c r="M17" s="5">
        <v>3.0608333333333335</v>
      </c>
      <c r="N17" s="7">
        <f aca="true" t="shared" si="2" ref="N17:N63">(I17*1000000000)/K17</f>
        <v>12081.344925141175</v>
      </c>
    </row>
    <row r="18" spans="1:14" ht="12.75">
      <c r="A18" s="1">
        <v>1962</v>
      </c>
      <c r="B18" s="18">
        <v>3.0239166666666666</v>
      </c>
      <c r="C18" s="3">
        <v>6.077</v>
      </c>
      <c r="H18" s="7">
        <v>18.866666666666667</v>
      </c>
      <c r="I18" s="5">
        <f t="shared" si="1"/>
        <v>236.74028268551237</v>
      </c>
      <c r="J18" s="3">
        <v>44.665</v>
      </c>
      <c r="K18" s="13">
        <v>18570750</v>
      </c>
      <c r="L18" s="16">
        <f t="shared" si="0"/>
        <v>0.008912655971479756</v>
      </c>
      <c r="M18" s="5">
        <v>4.476666666666667</v>
      </c>
      <c r="N18" s="7">
        <f t="shared" si="2"/>
        <v>12748.019476085368</v>
      </c>
    </row>
    <row r="19" spans="1:14" ht="12.75">
      <c r="A19" s="1">
        <v>1963</v>
      </c>
      <c r="B19" s="18">
        <v>3.1360833333333336</v>
      </c>
      <c r="C19" s="3">
        <v>6.296</v>
      </c>
      <c r="H19" s="7">
        <v>19.218181818181822</v>
      </c>
      <c r="I19" s="5">
        <f t="shared" si="1"/>
        <v>249.56054872280032</v>
      </c>
      <c r="J19" s="3">
        <v>47.961</v>
      </c>
      <c r="K19" s="13">
        <v>18919000</v>
      </c>
      <c r="L19" s="16">
        <f t="shared" si="0"/>
        <v>0.018631545133312107</v>
      </c>
      <c r="M19" s="5">
        <v>3.875</v>
      </c>
      <c r="N19" s="7">
        <f t="shared" si="2"/>
        <v>13191.001042486407</v>
      </c>
    </row>
    <row r="20" spans="1:14" ht="12.75">
      <c r="A20" s="1">
        <v>1964</v>
      </c>
      <c r="B20" s="18">
        <v>3.316</v>
      </c>
      <c r="C20" s="3">
        <v>6.693</v>
      </c>
      <c r="H20" s="7">
        <v>19.566666666666663</v>
      </c>
      <c r="I20" s="5">
        <f t="shared" si="1"/>
        <v>268.56388415672916</v>
      </c>
      <c r="J20" s="3">
        <v>52.549</v>
      </c>
      <c r="K20" s="13">
        <v>19277250</v>
      </c>
      <c r="L20" s="16">
        <f t="shared" si="0"/>
        <v>0.01813308104698792</v>
      </c>
      <c r="M20" s="5">
        <v>4.041666666666667</v>
      </c>
      <c r="N20" s="7">
        <f t="shared" si="2"/>
        <v>13931.649180081658</v>
      </c>
    </row>
    <row r="21" spans="1:14" ht="12.75">
      <c r="A21" s="1">
        <v>1965</v>
      </c>
      <c r="B21" s="18">
        <v>3.5970833333333334</v>
      </c>
      <c r="C21" s="3">
        <v>7.13</v>
      </c>
      <c r="H21" s="7">
        <v>20.025</v>
      </c>
      <c r="I21" s="5">
        <f t="shared" si="1"/>
        <v>289.28838951310865</v>
      </c>
      <c r="J21" s="3">
        <v>57.93</v>
      </c>
      <c r="K21" s="13">
        <v>19633500</v>
      </c>
      <c r="L21" s="16">
        <f t="shared" si="0"/>
        <v>0.023424190800681557</v>
      </c>
      <c r="M21" s="5">
        <v>4.291666666666667</v>
      </c>
      <c r="N21" s="7">
        <f t="shared" si="2"/>
        <v>14734.42786630548</v>
      </c>
    </row>
    <row r="22" spans="1:14" ht="12.75">
      <c r="A22" s="1">
        <v>1966</v>
      </c>
      <c r="B22" s="18">
        <v>3.8743333333333334</v>
      </c>
      <c r="C22" s="3">
        <v>7.718</v>
      </c>
      <c r="H22" s="7">
        <v>20.783333333333335</v>
      </c>
      <c r="I22" s="5">
        <f t="shared" si="1"/>
        <v>311.8748997594226</v>
      </c>
      <c r="J22" s="3">
        <v>64.818</v>
      </c>
      <c r="K22" s="13">
        <v>19997500</v>
      </c>
      <c r="L22" s="16">
        <f t="shared" si="0"/>
        <v>0.03786933000416162</v>
      </c>
      <c r="M22" s="5">
        <v>5.166666666666667</v>
      </c>
      <c r="N22" s="7">
        <f t="shared" si="2"/>
        <v>15595.694449777353</v>
      </c>
    </row>
    <row r="23" spans="1:14" ht="12.75">
      <c r="A23" s="1">
        <v>1967</v>
      </c>
      <c r="B23" s="18">
        <v>4.188833333333333</v>
      </c>
      <c r="C23" s="3">
        <v>8.355</v>
      </c>
      <c r="D23" s="18">
        <v>16.55241666666667</v>
      </c>
      <c r="H23" s="7">
        <v>21.533333333333335</v>
      </c>
      <c r="I23" s="5">
        <f t="shared" si="1"/>
        <v>323.67492260061914</v>
      </c>
      <c r="J23" s="3">
        <v>69.698</v>
      </c>
      <c r="K23" s="13">
        <v>20363750</v>
      </c>
      <c r="L23" s="16">
        <f t="shared" si="0"/>
        <v>0.03608660785886127</v>
      </c>
      <c r="M23" s="5">
        <v>4.979166666666667</v>
      </c>
      <c r="N23" s="7">
        <f t="shared" si="2"/>
        <v>15894.661965532829</v>
      </c>
    </row>
    <row r="24" spans="1:14" ht="12.75">
      <c r="A24" s="1">
        <v>1968</v>
      </c>
      <c r="B24" s="18">
        <v>4.269083333333334</v>
      </c>
      <c r="C24" s="3">
        <v>8.907</v>
      </c>
      <c r="D24" s="18">
        <v>15.808666666666666</v>
      </c>
      <c r="H24" s="7">
        <v>22.391666666666666</v>
      </c>
      <c r="I24" s="5">
        <f t="shared" si="1"/>
        <v>339.997022701898</v>
      </c>
      <c r="J24" s="3">
        <v>76.131</v>
      </c>
      <c r="K24" s="13">
        <v>20692000</v>
      </c>
      <c r="L24" s="16">
        <f t="shared" si="0"/>
        <v>0.03986068111455096</v>
      </c>
      <c r="M24" s="5">
        <v>6.791666666666667</v>
      </c>
      <c r="N24" s="7">
        <f t="shared" si="2"/>
        <v>16431.32721350754</v>
      </c>
    </row>
    <row r="25" spans="1:14" ht="12.75">
      <c r="A25" s="1">
        <v>1969</v>
      </c>
      <c r="B25" s="18">
        <v>4.71325</v>
      </c>
      <c r="C25" s="3">
        <v>9.241</v>
      </c>
      <c r="D25" s="18">
        <v>15.44825</v>
      </c>
      <c r="H25" s="7">
        <v>23.433333333333326</v>
      </c>
      <c r="I25" s="5">
        <f t="shared" si="1"/>
        <v>357.71692745376964</v>
      </c>
      <c r="J25" s="3">
        <v>83.825</v>
      </c>
      <c r="K25" s="13">
        <v>20994250</v>
      </c>
      <c r="L25" s="16">
        <f t="shared" si="0"/>
        <v>0.046520282843319424</v>
      </c>
      <c r="M25" s="5">
        <v>7.458333333333333</v>
      </c>
      <c r="N25" s="7">
        <f t="shared" si="2"/>
        <v>17038.80478958618</v>
      </c>
    </row>
    <row r="26" spans="1:14" ht="12.75">
      <c r="A26" s="1">
        <v>1970</v>
      </c>
      <c r="B26" s="18">
        <v>4.978916666666667</v>
      </c>
      <c r="C26" s="3">
        <v>9.762</v>
      </c>
      <c r="D26" s="18">
        <v>14.838416666666665</v>
      </c>
      <c r="H26" s="7">
        <v>24.208333333333332</v>
      </c>
      <c r="I26" s="5">
        <f t="shared" si="1"/>
        <v>372.5122203098107</v>
      </c>
      <c r="J26" s="3">
        <v>90.179</v>
      </c>
      <c r="K26" s="13">
        <v>21287500</v>
      </c>
      <c r="L26" s="16">
        <f t="shared" si="0"/>
        <v>0.03307254623044122</v>
      </c>
      <c r="M26" s="5">
        <v>7.125</v>
      </c>
      <c r="N26" s="7">
        <f t="shared" si="2"/>
        <v>17499.106062703966</v>
      </c>
    </row>
    <row r="27" spans="1:14" ht="12.75">
      <c r="A27" s="1">
        <v>1971</v>
      </c>
      <c r="B27" s="18">
        <v>5.5635</v>
      </c>
      <c r="C27" s="3">
        <v>11.484</v>
      </c>
      <c r="D27" s="18">
        <v>16.22725</v>
      </c>
      <c r="H27" s="7">
        <v>24.866666666666664</v>
      </c>
      <c r="I27" s="5">
        <f t="shared" si="1"/>
        <v>395.82707774798934</v>
      </c>
      <c r="J27" s="3">
        <v>98.429</v>
      </c>
      <c r="K27" s="13">
        <v>21747314.25</v>
      </c>
      <c r="L27" s="16">
        <f t="shared" si="0"/>
        <v>0.02719449225473314</v>
      </c>
      <c r="M27" s="5">
        <v>5.1875</v>
      </c>
      <c r="N27" s="7">
        <f t="shared" si="2"/>
        <v>18201.193636956312</v>
      </c>
    </row>
    <row r="28" spans="1:14" ht="12.75">
      <c r="A28" s="1">
        <v>1972</v>
      </c>
      <c r="B28" s="18">
        <v>6.391416666666667</v>
      </c>
      <c r="C28" s="3">
        <v>13.166</v>
      </c>
      <c r="D28" s="18">
        <v>18.36916666666667</v>
      </c>
      <c r="H28" s="7">
        <v>26.083333333333332</v>
      </c>
      <c r="I28" s="5">
        <f t="shared" si="1"/>
        <v>421.3916932907348</v>
      </c>
      <c r="J28" s="3">
        <v>109.913</v>
      </c>
      <c r="K28" s="13">
        <v>22187139.75</v>
      </c>
      <c r="L28" s="16">
        <f t="shared" si="0"/>
        <v>0.04892761394101885</v>
      </c>
      <c r="M28" s="5">
        <v>4.75</v>
      </c>
      <c r="N28" s="7">
        <f t="shared" si="2"/>
        <v>18992.61004522833</v>
      </c>
    </row>
    <row r="29" spans="1:14" ht="12.75">
      <c r="A29" s="1">
        <v>1973</v>
      </c>
      <c r="B29" s="18">
        <v>7.354</v>
      </c>
      <c r="C29" s="3">
        <v>14.635</v>
      </c>
      <c r="D29" s="18">
        <v>20.598166666666668</v>
      </c>
      <c r="H29" s="7">
        <v>28.058333333333334</v>
      </c>
      <c r="I29" s="5">
        <f t="shared" si="1"/>
        <v>459.59964359964357</v>
      </c>
      <c r="J29" s="3">
        <v>128.956</v>
      </c>
      <c r="K29" s="13">
        <v>22453774.75</v>
      </c>
      <c r="L29" s="16">
        <f t="shared" si="0"/>
        <v>0.07571884984025565</v>
      </c>
      <c r="M29" s="5">
        <v>6.125</v>
      </c>
      <c r="N29" s="7">
        <f t="shared" si="2"/>
        <v>20468.70286697089</v>
      </c>
    </row>
    <row r="30" spans="1:14" ht="12.75">
      <c r="A30" s="1">
        <v>1974</v>
      </c>
      <c r="B30" s="18">
        <v>8.345416666666667</v>
      </c>
      <c r="C30" s="3">
        <v>15.493</v>
      </c>
      <c r="D30" s="18">
        <v>21.80075</v>
      </c>
      <c r="H30" s="7">
        <v>31.13333333333333</v>
      </c>
      <c r="I30" s="5">
        <f t="shared" si="1"/>
        <v>494.7687366167025</v>
      </c>
      <c r="J30" s="3">
        <v>154.038</v>
      </c>
      <c r="K30" s="13">
        <v>22772044.5</v>
      </c>
      <c r="L30" s="16">
        <f t="shared" si="0"/>
        <v>0.10959310959310944</v>
      </c>
      <c r="M30" s="5">
        <v>8.5</v>
      </c>
      <c r="N30" s="7">
        <f t="shared" si="2"/>
        <v>21727.02308818615</v>
      </c>
    </row>
    <row r="31" spans="1:14" ht="12.75">
      <c r="A31" s="1">
        <v>1975</v>
      </c>
      <c r="B31" s="18">
        <v>9.723583333333334</v>
      </c>
      <c r="C31" s="3">
        <v>19.038</v>
      </c>
      <c r="D31" s="18">
        <v>23.900166666666667</v>
      </c>
      <c r="E31" s="5">
        <v>34.913</v>
      </c>
      <c r="F31" s="5">
        <f aca="true" t="shared" si="3" ref="F31:F63">J31/E31</f>
        <v>4.972961361097586</v>
      </c>
      <c r="G31" s="21">
        <f aca="true" t="shared" si="4" ref="G31:G63">1/F31</f>
        <v>0.20108742606021157</v>
      </c>
      <c r="H31" s="7">
        <v>34.458333333333336</v>
      </c>
      <c r="I31" s="5">
        <f t="shared" si="1"/>
        <v>503.85779927448607</v>
      </c>
      <c r="J31" s="3">
        <v>173.621</v>
      </c>
      <c r="K31" s="13">
        <v>23102980.25</v>
      </c>
      <c r="L31" s="16">
        <f t="shared" si="0"/>
        <v>0.10679871520342635</v>
      </c>
      <c r="M31" s="5">
        <v>8.5</v>
      </c>
      <c r="N31" s="7">
        <f t="shared" si="2"/>
        <v>21809.212223798964</v>
      </c>
    </row>
    <row r="32" spans="1:14" ht="12.75">
      <c r="A32" s="1">
        <v>1976</v>
      </c>
      <c r="B32" s="18">
        <v>10.911666666666665</v>
      </c>
      <c r="C32" s="3">
        <v>19.395</v>
      </c>
      <c r="D32" s="18">
        <v>25.39325</v>
      </c>
      <c r="E32" s="5">
        <v>35.719</v>
      </c>
      <c r="F32" s="5">
        <f t="shared" si="3"/>
        <v>5.599092919734595</v>
      </c>
      <c r="G32" s="21">
        <f t="shared" si="4"/>
        <v>0.17860035801074034</v>
      </c>
      <c r="H32" s="7">
        <v>37.05833333333333</v>
      </c>
      <c r="I32" s="5">
        <f t="shared" si="1"/>
        <v>539.673487744547</v>
      </c>
      <c r="J32" s="3">
        <v>199.994</v>
      </c>
      <c r="K32" s="13">
        <v>23414364.75</v>
      </c>
      <c r="L32" s="16">
        <f t="shared" si="0"/>
        <v>0.07545344619105182</v>
      </c>
      <c r="M32" s="5">
        <v>9.291666666666666</v>
      </c>
      <c r="N32" s="7">
        <f t="shared" si="2"/>
        <v>23048.82039323945</v>
      </c>
    </row>
    <row r="33" spans="1:14" ht="12.75">
      <c r="A33" s="1">
        <v>1977</v>
      </c>
      <c r="B33" s="18">
        <v>12.00825</v>
      </c>
      <c r="C33" s="3">
        <v>21.709</v>
      </c>
      <c r="D33" s="18">
        <v>27.268</v>
      </c>
      <c r="E33" s="5">
        <v>39.682</v>
      </c>
      <c r="F33" s="5">
        <f t="shared" si="3"/>
        <v>5.568595332896527</v>
      </c>
      <c r="G33" s="21">
        <f t="shared" si="4"/>
        <v>0.17957850054079005</v>
      </c>
      <c r="H33" s="7">
        <v>40.025</v>
      </c>
      <c r="I33" s="5">
        <f t="shared" si="1"/>
        <v>552.0874453466585</v>
      </c>
      <c r="J33" s="3">
        <v>220.973</v>
      </c>
      <c r="K33" s="13">
        <v>23694034.75</v>
      </c>
      <c r="L33" s="16">
        <f t="shared" si="0"/>
        <v>0.08005396896784354</v>
      </c>
      <c r="M33" s="5">
        <v>7.708333333333333</v>
      </c>
      <c r="N33" s="7">
        <f t="shared" si="2"/>
        <v>23300.6936628494</v>
      </c>
    </row>
    <row r="34" spans="1:14" ht="12.75">
      <c r="A34" s="1">
        <v>1978</v>
      </c>
      <c r="B34" s="18">
        <v>13.457833333333333</v>
      </c>
      <c r="C34" s="3">
        <v>23.617</v>
      </c>
      <c r="D34" s="18">
        <v>29.83908333333333</v>
      </c>
      <c r="E34" s="5">
        <v>42.886</v>
      </c>
      <c r="F34" s="5">
        <f t="shared" si="3"/>
        <v>5.709951965676445</v>
      </c>
      <c r="G34" s="21">
        <f t="shared" si="4"/>
        <v>0.17513282178399767</v>
      </c>
      <c r="H34" s="7">
        <v>43.60833333333333</v>
      </c>
      <c r="I34" s="5">
        <f t="shared" si="1"/>
        <v>561.5371679724825</v>
      </c>
      <c r="J34" s="3">
        <v>244.877</v>
      </c>
      <c r="K34" s="13">
        <v>23935650.5</v>
      </c>
      <c r="L34" s="16">
        <f t="shared" si="0"/>
        <v>0.0895273787216322</v>
      </c>
      <c r="M34" s="5">
        <v>8.979166666666666</v>
      </c>
      <c r="N34" s="7">
        <f t="shared" si="2"/>
        <v>23460.284397638683</v>
      </c>
    </row>
    <row r="35" spans="1:14" ht="12.75">
      <c r="A35" s="1">
        <v>1979</v>
      </c>
      <c r="B35" s="18">
        <v>14.869833333333334</v>
      </c>
      <c r="C35" s="3">
        <v>24.586</v>
      </c>
      <c r="D35" s="18">
        <v>31.42875</v>
      </c>
      <c r="E35" s="5">
        <v>44.782</v>
      </c>
      <c r="F35" s="5">
        <f t="shared" si="3"/>
        <v>6.243066410611407</v>
      </c>
      <c r="G35" s="21">
        <f t="shared" si="4"/>
        <v>0.1601776970208565</v>
      </c>
      <c r="H35" s="7">
        <v>47.59166666666666</v>
      </c>
      <c r="I35" s="5">
        <f t="shared" si="1"/>
        <v>587.4494834529855</v>
      </c>
      <c r="J35" s="3">
        <v>279.577</v>
      </c>
      <c r="K35" s="13">
        <v>24170445.25</v>
      </c>
      <c r="L35" s="16">
        <f t="shared" si="0"/>
        <v>0.09134339766864134</v>
      </c>
      <c r="M35" s="5">
        <v>12.104166666666666</v>
      </c>
      <c r="N35" s="7">
        <f t="shared" si="2"/>
        <v>24304.454360557775</v>
      </c>
    </row>
    <row r="36" spans="1:14" ht="12.75">
      <c r="A36" s="1">
        <v>1980</v>
      </c>
      <c r="B36" s="18">
        <v>16.013</v>
      </c>
      <c r="C36" s="3">
        <v>27.279</v>
      </c>
      <c r="D36" s="18">
        <v>33.036833333333334</v>
      </c>
      <c r="E36" s="5">
        <v>51.033</v>
      </c>
      <c r="F36" s="5">
        <f t="shared" si="3"/>
        <v>6.16052358277977</v>
      </c>
      <c r="G36" s="21">
        <f t="shared" si="4"/>
        <v>0.16232386526289005</v>
      </c>
      <c r="H36" s="7">
        <v>52.425</v>
      </c>
      <c r="I36" s="5">
        <f t="shared" si="1"/>
        <v>599.6948020982356</v>
      </c>
      <c r="J36" s="3">
        <v>314.39</v>
      </c>
      <c r="K36" s="13">
        <v>24471128.75</v>
      </c>
      <c r="L36" s="16">
        <f t="shared" si="0"/>
        <v>0.10155839607774476</v>
      </c>
      <c r="M36" s="5">
        <v>12.890833333333333</v>
      </c>
      <c r="N36" s="7">
        <f t="shared" si="2"/>
        <v>24506.217437895488</v>
      </c>
    </row>
    <row r="37" spans="1:14" ht="12.75">
      <c r="A37" s="1">
        <v>1981</v>
      </c>
      <c r="B37" s="18">
        <v>17.196416666666668</v>
      </c>
      <c r="C37" s="3">
        <v>27.459</v>
      </c>
      <c r="D37" s="18">
        <v>33.870666666666665</v>
      </c>
      <c r="E37" s="5">
        <v>49.873</v>
      </c>
      <c r="F37" s="5">
        <f t="shared" si="3"/>
        <v>7.227778557536142</v>
      </c>
      <c r="G37" s="21">
        <f t="shared" si="4"/>
        <v>0.13835509652648895</v>
      </c>
      <c r="H37" s="7">
        <v>58.94166666666666</v>
      </c>
      <c r="I37" s="5">
        <f t="shared" si="1"/>
        <v>611.5724586455536</v>
      </c>
      <c r="J37" s="3">
        <v>360.471</v>
      </c>
      <c r="K37" s="13">
        <v>24785059</v>
      </c>
      <c r="L37" s="16">
        <f t="shared" si="0"/>
        <v>0.12430456207280241</v>
      </c>
      <c r="M37" s="5">
        <v>17.930833333333336</v>
      </c>
      <c r="N37" s="7">
        <f t="shared" si="2"/>
        <v>24675.04550404958</v>
      </c>
    </row>
    <row r="38" spans="1:14" ht="12.75">
      <c r="A38" s="1">
        <v>1982</v>
      </c>
      <c r="B38" s="18">
        <v>17.41933333333333</v>
      </c>
      <c r="C38" s="3">
        <v>28.478</v>
      </c>
      <c r="D38" s="18">
        <v>35.03175</v>
      </c>
      <c r="E38" s="5">
        <v>55.175</v>
      </c>
      <c r="F38" s="5">
        <f t="shared" si="3"/>
        <v>6.884621658359764</v>
      </c>
      <c r="G38" s="21">
        <f t="shared" si="4"/>
        <v>0.14525126428490573</v>
      </c>
      <c r="H38" s="7">
        <v>65.30833333333334</v>
      </c>
      <c r="I38" s="5">
        <f t="shared" si="1"/>
        <v>581.6394028327165</v>
      </c>
      <c r="J38" s="3">
        <v>379.859</v>
      </c>
      <c r="K38" s="13">
        <v>25083479</v>
      </c>
      <c r="L38" s="16">
        <f t="shared" si="0"/>
        <v>0.10801640039587176</v>
      </c>
      <c r="M38" s="5">
        <v>13.957500000000001</v>
      </c>
      <c r="N38" s="7">
        <f t="shared" si="2"/>
        <v>23188.147179771855</v>
      </c>
    </row>
    <row r="39" spans="1:14" ht="12.75">
      <c r="A39" s="1">
        <v>1983</v>
      </c>
      <c r="B39" s="18">
        <v>17.739833333333333</v>
      </c>
      <c r="C39" s="3">
        <v>30.867</v>
      </c>
      <c r="D39" s="18">
        <v>40.12991666666667</v>
      </c>
      <c r="E39" s="5">
        <v>62.592</v>
      </c>
      <c r="F39" s="5">
        <f t="shared" si="3"/>
        <v>6.57250127811861</v>
      </c>
      <c r="G39" s="21">
        <f t="shared" si="4"/>
        <v>0.1521490765363916</v>
      </c>
      <c r="H39" s="7">
        <v>69.13333333333333</v>
      </c>
      <c r="I39" s="5">
        <f t="shared" si="1"/>
        <v>595.0617164898747</v>
      </c>
      <c r="J39" s="3">
        <v>411.386</v>
      </c>
      <c r="K39" s="13">
        <v>25336504.75</v>
      </c>
      <c r="L39" s="16">
        <f t="shared" si="0"/>
        <v>0.05856832971800416</v>
      </c>
      <c r="M39" s="5">
        <v>9.553333333333333</v>
      </c>
      <c r="N39" s="7">
        <f t="shared" si="2"/>
        <v>23486.338086545846</v>
      </c>
    </row>
    <row r="40" spans="1:14" ht="12.75">
      <c r="A40" s="1">
        <v>1984</v>
      </c>
      <c r="B40" s="18">
        <v>17.920333333333332</v>
      </c>
      <c r="C40" s="3">
        <v>31.072</v>
      </c>
      <c r="D40" s="18">
        <v>44.99075</v>
      </c>
      <c r="E40" s="5">
        <v>70.527</v>
      </c>
      <c r="F40" s="5">
        <f t="shared" si="3"/>
        <v>6.374608306038822</v>
      </c>
      <c r="G40" s="21">
        <f t="shared" si="4"/>
        <v>0.1568723836808413</v>
      </c>
      <c r="H40" s="7">
        <v>72.10833333333333</v>
      </c>
      <c r="I40" s="5">
        <f t="shared" si="1"/>
        <v>623.4813359528487</v>
      </c>
      <c r="J40" s="3">
        <v>449.582</v>
      </c>
      <c r="K40" s="13">
        <v>25577352.5</v>
      </c>
      <c r="L40" s="16">
        <f t="shared" si="0"/>
        <v>0.04303278688524603</v>
      </c>
      <c r="M40" s="5">
        <v>11.311666666666667</v>
      </c>
      <c r="N40" s="7">
        <f t="shared" si="2"/>
        <v>24376.304621553332</v>
      </c>
    </row>
    <row r="41" spans="1:14" ht="12.75">
      <c r="A41" s="1">
        <v>1985</v>
      </c>
      <c r="B41" s="18">
        <v>18.757583333333333</v>
      </c>
      <c r="C41" s="3">
        <v>34.375</v>
      </c>
      <c r="D41" s="18">
        <v>59.36633333333334</v>
      </c>
      <c r="E41" s="5">
        <v>89.427</v>
      </c>
      <c r="F41" s="5">
        <f t="shared" si="3"/>
        <v>5.431402149239044</v>
      </c>
      <c r="G41" s="21">
        <f t="shared" si="4"/>
        <v>0.18411452006736476</v>
      </c>
      <c r="H41" s="7">
        <v>74.96666666666665</v>
      </c>
      <c r="I41" s="5">
        <f t="shared" si="1"/>
        <v>647.9066251667409</v>
      </c>
      <c r="J41" s="3">
        <v>485.714</v>
      </c>
      <c r="K41" s="13">
        <v>25813854</v>
      </c>
      <c r="L41" s="16">
        <f t="shared" si="0"/>
        <v>0.03963943141107112</v>
      </c>
      <c r="M41" s="5">
        <v>9.646666666666667</v>
      </c>
      <c r="N41" s="7">
        <f t="shared" si="2"/>
        <v>25099.182213037268</v>
      </c>
    </row>
    <row r="42" spans="1:14" ht="12.75">
      <c r="A42" s="1">
        <v>1986</v>
      </c>
      <c r="B42" s="18">
        <v>19.99</v>
      </c>
      <c r="C42" s="3">
        <v>36.663</v>
      </c>
      <c r="D42" s="18">
        <v>72.78116666666668</v>
      </c>
      <c r="E42" s="5">
        <v>102.767</v>
      </c>
      <c r="F42" s="5">
        <f t="shared" si="3"/>
        <v>4.987408409314274</v>
      </c>
      <c r="G42" s="21">
        <f t="shared" si="4"/>
        <v>0.2005049352149389</v>
      </c>
      <c r="H42" s="7">
        <v>78.10000000000001</v>
      </c>
      <c r="I42" s="5">
        <f t="shared" si="1"/>
        <v>656.2624839948784</v>
      </c>
      <c r="J42" s="3">
        <v>512.541</v>
      </c>
      <c r="K42" s="13">
        <v>26068353</v>
      </c>
      <c r="L42" s="16">
        <f t="shared" si="0"/>
        <v>0.04179635393508254</v>
      </c>
      <c r="M42" s="5">
        <v>9.214166666666666</v>
      </c>
      <c r="N42" s="7">
        <f t="shared" si="2"/>
        <v>25174.681499628245</v>
      </c>
    </row>
    <row r="43" spans="1:14" ht="12.75">
      <c r="A43" s="1">
        <v>1987</v>
      </c>
      <c r="B43" s="18">
        <v>21.096416666666666</v>
      </c>
      <c r="C43" s="3">
        <v>39.793</v>
      </c>
      <c r="D43" s="18">
        <v>83.52783333333333</v>
      </c>
      <c r="E43" s="5">
        <v>108.522</v>
      </c>
      <c r="F43" s="5">
        <f t="shared" si="3"/>
        <v>5.150559333591345</v>
      </c>
      <c r="G43" s="21">
        <f t="shared" si="4"/>
        <v>0.19415367054954927</v>
      </c>
      <c r="H43" s="7">
        <v>81.49166666666666</v>
      </c>
      <c r="I43" s="5">
        <f t="shared" si="1"/>
        <v>685.8971264955517</v>
      </c>
      <c r="J43" s="3">
        <v>558.949</v>
      </c>
      <c r="K43" s="13">
        <v>26399956</v>
      </c>
      <c r="L43" s="16">
        <f t="shared" si="0"/>
        <v>0.04342723004694816</v>
      </c>
      <c r="M43" s="5">
        <v>8.402500000000002</v>
      </c>
      <c r="N43" s="7">
        <f t="shared" si="2"/>
        <v>25980.995062853577</v>
      </c>
    </row>
    <row r="44" spans="1:14" ht="12.75">
      <c r="A44" s="1">
        <v>1988</v>
      </c>
      <c r="B44" s="18">
        <v>22.2465</v>
      </c>
      <c r="C44" s="3">
        <v>42.587</v>
      </c>
      <c r="D44" s="18">
        <v>84.19308333333333</v>
      </c>
      <c r="E44" s="5">
        <v>116.428</v>
      </c>
      <c r="F44" s="5">
        <f t="shared" si="3"/>
        <v>5.265863881540524</v>
      </c>
      <c r="G44" s="21">
        <f t="shared" si="4"/>
        <v>0.18990236407467695</v>
      </c>
      <c r="H44" s="7">
        <v>84.79166666666667</v>
      </c>
      <c r="I44" s="5">
        <f t="shared" si="1"/>
        <v>723.0592628992629</v>
      </c>
      <c r="J44" s="3">
        <v>613.094</v>
      </c>
      <c r="K44" s="13">
        <v>26754940.25</v>
      </c>
      <c r="L44" s="16">
        <f aca="true" t="shared" si="5" ref="L44:L63">(H44-H43)/H43</f>
        <v>0.040494938132733554</v>
      </c>
      <c r="M44" s="5">
        <v>9.685833333333335</v>
      </c>
      <c r="N44" s="7">
        <f t="shared" si="2"/>
        <v>27025.261732709823</v>
      </c>
    </row>
    <row r="45" spans="1:14" ht="12.75">
      <c r="A45" s="1">
        <v>1989</v>
      </c>
      <c r="B45" s="18">
        <v>23.53425</v>
      </c>
      <c r="C45" s="3">
        <v>44.06</v>
      </c>
      <c r="D45" s="18">
        <v>87.7845</v>
      </c>
      <c r="E45" s="5">
        <v>125.911</v>
      </c>
      <c r="F45" s="5">
        <f t="shared" si="3"/>
        <v>5.223753286051258</v>
      </c>
      <c r="G45" s="21">
        <f t="shared" si="4"/>
        <v>0.19143323683954463</v>
      </c>
      <c r="H45" s="7">
        <v>89.025</v>
      </c>
      <c r="I45" s="5">
        <f t="shared" si="1"/>
        <v>738.812693063746</v>
      </c>
      <c r="J45" s="3">
        <v>657.728</v>
      </c>
      <c r="K45" s="13">
        <v>27219748</v>
      </c>
      <c r="L45" s="16">
        <f t="shared" si="5"/>
        <v>0.04992628992628993</v>
      </c>
      <c r="M45" s="5">
        <v>12.293333333333335</v>
      </c>
      <c r="N45" s="7">
        <f t="shared" si="2"/>
        <v>27142.52509111201</v>
      </c>
    </row>
    <row r="46" spans="1:14" ht="12.75">
      <c r="A46" s="1">
        <v>1990</v>
      </c>
      <c r="B46" s="18">
        <v>24.410416666666666</v>
      </c>
      <c r="C46" s="3">
        <v>43.696</v>
      </c>
      <c r="D46" s="18">
        <v>89.43783333333333</v>
      </c>
      <c r="E46" s="5">
        <v>128.499</v>
      </c>
      <c r="F46" s="5">
        <f t="shared" si="3"/>
        <v>5.2912551848652525</v>
      </c>
      <c r="G46" s="21">
        <f t="shared" si="4"/>
        <v>0.1889910739630045</v>
      </c>
      <c r="H46" s="7">
        <v>93.26666666666665</v>
      </c>
      <c r="I46" s="5">
        <f t="shared" si="1"/>
        <v>729.0075053609722</v>
      </c>
      <c r="J46" s="3">
        <v>679.921</v>
      </c>
      <c r="K46" s="13">
        <v>27638583.25</v>
      </c>
      <c r="L46" s="16">
        <f t="shared" si="5"/>
        <v>0.047645792380417246</v>
      </c>
      <c r="M46" s="5">
        <v>13.045000000000002</v>
      </c>
      <c r="N46" s="7">
        <f t="shared" si="2"/>
        <v>26376.442626123837</v>
      </c>
    </row>
    <row r="47" spans="1:14" ht="12.75">
      <c r="A47" s="1">
        <v>1991</v>
      </c>
      <c r="B47" s="18">
        <v>25.347</v>
      </c>
      <c r="C47" s="3">
        <v>46.171</v>
      </c>
      <c r="D47" s="18">
        <v>94.5995</v>
      </c>
      <c r="E47" s="5">
        <v>134.51</v>
      </c>
      <c r="F47" s="5">
        <f t="shared" si="3"/>
        <v>5.0952865957921345</v>
      </c>
      <c r="G47" s="21">
        <f t="shared" si="4"/>
        <v>0.19625981408500848</v>
      </c>
      <c r="H47" s="7">
        <v>98.50833333333333</v>
      </c>
      <c r="I47" s="5">
        <f t="shared" si="1"/>
        <v>695.7451992217241</v>
      </c>
      <c r="J47" s="3">
        <v>685.367</v>
      </c>
      <c r="K47" s="13">
        <v>27987829</v>
      </c>
      <c r="L47" s="16">
        <f t="shared" si="5"/>
        <v>0.05620085775553976</v>
      </c>
      <c r="M47" s="5">
        <v>9.034166666666666</v>
      </c>
      <c r="N47" s="7">
        <f t="shared" si="2"/>
        <v>24858.84843807371</v>
      </c>
    </row>
    <row r="48" spans="1:14" ht="12.75">
      <c r="A48" s="1">
        <v>1992</v>
      </c>
      <c r="B48" s="18">
        <v>26.732916666666668</v>
      </c>
      <c r="C48" s="3">
        <v>49.197</v>
      </c>
      <c r="D48" s="18">
        <v>100.01308333333333</v>
      </c>
      <c r="E48" s="5">
        <v>139.841</v>
      </c>
      <c r="F48" s="5">
        <f t="shared" si="3"/>
        <v>5.009117497729564</v>
      </c>
      <c r="G48" s="21">
        <f t="shared" si="4"/>
        <v>0.1996359639104614</v>
      </c>
      <c r="H48" s="7">
        <v>99.975</v>
      </c>
      <c r="I48" s="5">
        <f t="shared" si="1"/>
        <v>700.6551637909478</v>
      </c>
      <c r="J48" s="3">
        <v>700.48</v>
      </c>
      <c r="K48" s="13">
        <v>28319473</v>
      </c>
      <c r="L48" s="16">
        <f t="shared" si="5"/>
        <v>0.014888757296337048</v>
      </c>
      <c r="M48" s="5">
        <v>6.783333333333332</v>
      </c>
      <c r="N48" s="7">
        <f t="shared" si="2"/>
        <v>24741.10884022975</v>
      </c>
    </row>
    <row r="49" spans="1:14" ht="12.75">
      <c r="A49" s="1">
        <v>1993</v>
      </c>
      <c r="B49" s="18">
        <v>28.274583333333332</v>
      </c>
      <c r="C49" s="3">
        <v>56.529</v>
      </c>
      <c r="D49" s="18">
        <v>107.08</v>
      </c>
      <c r="E49" s="5">
        <v>151.501</v>
      </c>
      <c r="F49" s="5">
        <f t="shared" si="3"/>
        <v>4.79986270717685</v>
      </c>
      <c r="G49" s="21">
        <f t="shared" si="4"/>
        <v>0.20833929239367205</v>
      </c>
      <c r="H49" s="7">
        <v>101.83333333333333</v>
      </c>
      <c r="I49" s="5">
        <f t="shared" si="1"/>
        <v>714.0923076923077</v>
      </c>
      <c r="J49" s="3">
        <v>727.184</v>
      </c>
      <c r="K49" s="13">
        <v>28648234.75</v>
      </c>
      <c r="L49" s="16">
        <f t="shared" si="5"/>
        <v>0.018587980328415448</v>
      </c>
      <c r="M49" s="5">
        <v>5.088333333333333</v>
      </c>
      <c r="N49" s="7">
        <f t="shared" si="2"/>
        <v>24926.2236896571</v>
      </c>
    </row>
    <row r="50" spans="1:14" ht="12.75">
      <c r="A50" s="1">
        <v>1994</v>
      </c>
      <c r="B50" s="18">
        <v>29.257416666666668</v>
      </c>
      <c r="C50" s="3">
        <v>60.985</v>
      </c>
      <c r="D50" s="18">
        <v>118.27033333333333</v>
      </c>
      <c r="E50" s="5">
        <v>156.28</v>
      </c>
      <c r="F50" s="5">
        <f t="shared" si="3"/>
        <v>4.932640133094446</v>
      </c>
      <c r="G50" s="21">
        <f t="shared" si="4"/>
        <v>0.20273118918421063</v>
      </c>
      <c r="H50" s="7">
        <v>102.00000000000001</v>
      </c>
      <c r="I50" s="5">
        <f t="shared" si="1"/>
        <v>755.7578431372549</v>
      </c>
      <c r="J50" s="3">
        <v>770.873</v>
      </c>
      <c r="K50" s="13">
        <v>28958269.75</v>
      </c>
      <c r="L50" s="16">
        <f t="shared" si="5"/>
        <v>0.0016366612111294824</v>
      </c>
      <c r="M50" s="5">
        <v>5.765833333333333</v>
      </c>
      <c r="N50" s="7">
        <f t="shared" si="2"/>
        <v>26098.169872088263</v>
      </c>
    </row>
    <row r="51" spans="1:14" ht="12.75">
      <c r="A51" s="1">
        <v>1995</v>
      </c>
      <c r="B51" s="18">
        <v>29.542</v>
      </c>
      <c r="C51" s="3">
        <v>65.527</v>
      </c>
      <c r="D51" s="18">
        <v>128.29891666666668</v>
      </c>
      <c r="E51" s="5">
        <v>160.398</v>
      </c>
      <c r="F51" s="5">
        <f t="shared" si="3"/>
        <v>5.052594171997158</v>
      </c>
      <c r="G51" s="21">
        <f t="shared" si="4"/>
        <v>0.19791813194542127</v>
      </c>
      <c r="H51" s="7">
        <v>104.20833333333333</v>
      </c>
      <c r="I51" s="5">
        <f t="shared" si="1"/>
        <v>777.6978808476609</v>
      </c>
      <c r="J51" s="3">
        <v>810.426</v>
      </c>
      <c r="K51" s="13">
        <v>29262648.5</v>
      </c>
      <c r="L51" s="16">
        <f t="shared" si="5"/>
        <v>0.021650326797385433</v>
      </c>
      <c r="M51" s="5">
        <v>7.307500000000001</v>
      </c>
      <c r="N51" s="7">
        <f t="shared" si="2"/>
        <v>26576.469346158498</v>
      </c>
    </row>
    <row r="52" spans="1:14" ht="12.75">
      <c r="A52" s="1">
        <v>1996</v>
      </c>
      <c r="B52" s="18">
        <v>30.199333333333332</v>
      </c>
      <c r="C52" s="3">
        <v>77.919</v>
      </c>
      <c r="D52" s="18">
        <v>143.00466666666665</v>
      </c>
      <c r="E52" s="5">
        <v>179.464</v>
      </c>
      <c r="F52" s="5">
        <f t="shared" si="3"/>
        <v>4.663130209958544</v>
      </c>
      <c r="G52" s="21">
        <f t="shared" si="4"/>
        <v>0.21444822575711225</v>
      </c>
      <c r="H52" s="7">
        <v>105.84999999999998</v>
      </c>
      <c r="I52" s="5">
        <f t="shared" si="1"/>
        <v>790.6131317902694</v>
      </c>
      <c r="J52" s="3">
        <v>836.864</v>
      </c>
      <c r="K52" s="13">
        <v>29570577.25</v>
      </c>
      <c r="L52" s="16">
        <f t="shared" si="5"/>
        <v>0.01575369852059162</v>
      </c>
      <c r="M52" s="5">
        <v>4.530833333333334</v>
      </c>
      <c r="N52" s="7">
        <f t="shared" si="2"/>
        <v>26736.47947776432</v>
      </c>
    </row>
    <row r="53" spans="1:14" ht="12.75">
      <c r="A53" s="1">
        <v>1997</v>
      </c>
      <c r="B53" s="18">
        <v>31.73841666666667</v>
      </c>
      <c r="C53" s="3">
        <v>86.495</v>
      </c>
      <c r="D53" s="18">
        <v>160.17858333333334</v>
      </c>
      <c r="E53" s="5">
        <v>197.601</v>
      </c>
      <c r="F53" s="5">
        <f t="shared" si="3"/>
        <v>4.467249659667714</v>
      </c>
      <c r="G53" s="21">
        <f t="shared" si="4"/>
        <v>0.22385137974902944</v>
      </c>
      <c r="H53" s="7">
        <v>107.56666666666666</v>
      </c>
      <c r="I53" s="5">
        <f t="shared" si="1"/>
        <v>820.6380539200495</v>
      </c>
      <c r="J53" s="3">
        <v>882.733</v>
      </c>
      <c r="K53" s="13">
        <v>29868725.5</v>
      </c>
      <c r="L53" s="16">
        <f t="shared" si="5"/>
        <v>0.01621791843804141</v>
      </c>
      <c r="M53" s="5">
        <v>3.5208333333333335</v>
      </c>
      <c r="N53" s="7">
        <f t="shared" si="2"/>
        <v>27474.826601491568</v>
      </c>
    </row>
    <row r="54" spans="1:14" ht="12.75">
      <c r="A54" s="1">
        <v>1998</v>
      </c>
      <c r="B54" s="18">
        <v>33.57641666666667</v>
      </c>
      <c r="C54" s="3">
        <v>93.623</v>
      </c>
      <c r="D54" s="18">
        <v>173.30425</v>
      </c>
      <c r="E54" s="5">
        <v>205.509</v>
      </c>
      <c r="F54" s="5">
        <f t="shared" si="3"/>
        <v>4.452228369560458</v>
      </c>
      <c r="G54" s="21">
        <f t="shared" si="4"/>
        <v>0.22460662773655612</v>
      </c>
      <c r="H54" s="7">
        <v>108.63333333333333</v>
      </c>
      <c r="I54" s="5">
        <f t="shared" si="1"/>
        <v>842.2580546179811</v>
      </c>
      <c r="J54" s="3">
        <v>914.973</v>
      </c>
      <c r="K54" s="13">
        <v>30125715.25</v>
      </c>
      <c r="L54" s="16">
        <f t="shared" si="5"/>
        <v>0.009916330957545674</v>
      </c>
      <c r="M54" s="5">
        <v>5.104166666666667</v>
      </c>
      <c r="N54" s="7">
        <f t="shared" si="2"/>
        <v>27958.109795185064</v>
      </c>
    </row>
    <row r="55" spans="1:14" ht="12.75">
      <c r="A55" s="1">
        <v>1999</v>
      </c>
      <c r="B55" s="18">
        <v>36.54233333333334</v>
      </c>
      <c r="C55" s="3">
        <v>101.183</v>
      </c>
      <c r="D55" s="18">
        <v>180.59983333333335</v>
      </c>
      <c r="E55" s="5">
        <v>221.764</v>
      </c>
      <c r="F55" s="5">
        <f t="shared" si="3"/>
        <v>4.430119406215616</v>
      </c>
      <c r="G55" s="21">
        <f t="shared" si="4"/>
        <v>0.2257275500513517</v>
      </c>
      <c r="H55" s="7">
        <v>110.51666666666667</v>
      </c>
      <c r="I55" s="5">
        <f t="shared" si="1"/>
        <v>888.9527974664455</v>
      </c>
      <c r="J55" s="3">
        <v>982.441</v>
      </c>
      <c r="K55" s="13">
        <v>30369574.75</v>
      </c>
      <c r="L55" s="16">
        <f t="shared" si="5"/>
        <v>0.01733660632095741</v>
      </c>
      <c r="M55" s="5">
        <v>4.916666666666667</v>
      </c>
      <c r="N55" s="7">
        <f t="shared" si="2"/>
        <v>29271.163813923526</v>
      </c>
    </row>
    <row r="56" spans="1:14" ht="12.75">
      <c r="A56" s="1">
        <v>2000</v>
      </c>
      <c r="B56" s="18">
        <v>38.110166666666665</v>
      </c>
      <c r="C56" s="3">
        <v>116.103</v>
      </c>
      <c r="D56" s="18">
        <v>209.49125</v>
      </c>
      <c r="E56" s="5">
        <v>249.199</v>
      </c>
      <c r="F56" s="5">
        <f t="shared" si="3"/>
        <v>4.316092761206907</v>
      </c>
      <c r="G56" s="21">
        <f t="shared" si="4"/>
        <v>0.2316910352316827</v>
      </c>
      <c r="H56" s="7">
        <v>113.53333333333332</v>
      </c>
      <c r="I56" s="5">
        <f t="shared" si="1"/>
        <v>947.3570170287729</v>
      </c>
      <c r="J56" s="3">
        <v>1075.566</v>
      </c>
      <c r="K56" s="13">
        <v>30650631.25</v>
      </c>
      <c r="L56" s="16">
        <f t="shared" si="5"/>
        <v>0.02729603378072675</v>
      </c>
      <c r="M56" s="5">
        <v>5.770833333333333</v>
      </c>
      <c r="N56" s="7">
        <f t="shared" si="2"/>
        <v>30908.238375311535</v>
      </c>
    </row>
    <row r="57" spans="1:14" ht="12.75">
      <c r="A57" s="1">
        <v>2001</v>
      </c>
      <c r="B57" s="18">
        <v>39.666583333333335</v>
      </c>
      <c r="C57" s="3">
        <v>133.858</v>
      </c>
      <c r="D57" s="18">
        <v>230.00358333333335</v>
      </c>
      <c r="E57" s="5">
        <v>279.64</v>
      </c>
      <c r="F57" s="5">
        <f t="shared" si="3"/>
        <v>3.9603025318266347</v>
      </c>
      <c r="G57" s="21">
        <f t="shared" si="4"/>
        <v>0.25250596184599156</v>
      </c>
      <c r="H57" s="7">
        <v>116.40833333333335</v>
      </c>
      <c r="I57" s="5">
        <f t="shared" si="1"/>
        <v>951.357147970506</v>
      </c>
      <c r="J57" s="3">
        <v>1107.459</v>
      </c>
      <c r="K57" s="13">
        <v>30973522</v>
      </c>
      <c r="L57" s="16">
        <f t="shared" si="5"/>
        <v>0.02532295948326508</v>
      </c>
      <c r="M57" s="5">
        <v>4.3125</v>
      </c>
      <c r="N57" s="7">
        <f t="shared" si="2"/>
        <v>30715.17497979423</v>
      </c>
    </row>
    <row r="58" spans="1:14" ht="12.75">
      <c r="A58" s="1">
        <v>2002</v>
      </c>
      <c r="B58" s="18">
        <v>42.31008333333334</v>
      </c>
      <c r="C58" s="3">
        <v>140.197</v>
      </c>
      <c r="D58" s="18">
        <v>254.34825</v>
      </c>
      <c r="E58" s="5">
        <v>297.658</v>
      </c>
      <c r="F58" s="5">
        <f t="shared" si="3"/>
        <v>3.8776179373643576</v>
      </c>
      <c r="G58" s="21">
        <f t="shared" si="4"/>
        <v>0.2578902862925445</v>
      </c>
      <c r="H58" s="7">
        <v>119.02500000000002</v>
      </c>
      <c r="I58" s="5">
        <f t="shared" si="1"/>
        <v>969.7156059651332</v>
      </c>
      <c r="J58" s="3">
        <v>1154.204</v>
      </c>
      <c r="K58" s="13">
        <v>31322331.75</v>
      </c>
      <c r="L58" s="16">
        <f t="shared" si="5"/>
        <v>0.022478344906578917</v>
      </c>
      <c r="M58" s="5">
        <v>2.7083333333333335</v>
      </c>
      <c r="N58" s="7">
        <f t="shared" si="2"/>
        <v>30959.24063715765</v>
      </c>
    </row>
    <row r="59" spans="1:14" ht="12.75">
      <c r="A59" s="1">
        <v>2003</v>
      </c>
      <c r="B59" s="18">
        <v>43.90591666666666</v>
      </c>
      <c r="C59" s="3">
        <v>153.739</v>
      </c>
      <c r="D59" s="18">
        <v>265.4449166666667</v>
      </c>
      <c r="E59" s="5">
        <v>314.994</v>
      </c>
      <c r="F59" s="5">
        <f t="shared" si="3"/>
        <v>3.8609973523305205</v>
      </c>
      <c r="G59" s="21">
        <f t="shared" si="4"/>
        <v>0.25900043660905236</v>
      </c>
      <c r="H59" s="7">
        <v>122.31666666666668</v>
      </c>
      <c r="I59" s="5">
        <f t="shared" si="1"/>
        <v>994.2970431938957</v>
      </c>
      <c r="J59" s="3">
        <v>1216.191</v>
      </c>
      <c r="K59" s="13">
        <v>31626551.5</v>
      </c>
      <c r="L59" s="16">
        <f t="shared" si="5"/>
        <v>0.027655254498354605</v>
      </c>
      <c r="M59" s="5">
        <v>3.1875</v>
      </c>
      <c r="N59" s="7">
        <f t="shared" si="2"/>
        <v>31438.680350397848</v>
      </c>
    </row>
    <row r="60" spans="1:14" ht="12.75">
      <c r="A60" s="1">
        <v>2004</v>
      </c>
      <c r="B60" s="18">
        <v>45.23191666666666</v>
      </c>
      <c r="C60" s="3">
        <v>170.179</v>
      </c>
      <c r="D60" s="18">
        <v>288.4225833333333</v>
      </c>
      <c r="E60" s="5">
        <v>343.417</v>
      </c>
      <c r="F60" s="5">
        <f t="shared" si="3"/>
        <v>3.7569048707547967</v>
      </c>
      <c r="G60" s="21">
        <f t="shared" si="4"/>
        <v>0.2661765560752915</v>
      </c>
      <c r="H60" s="7">
        <v>124.55833333333335</v>
      </c>
      <c r="I60" s="5">
        <f t="shared" si="1"/>
        <v>1035.8078544189468</v>
      </c>
      <c r="J60" s="3">
        <v>1290.185</v>
      </c>
      <c r="K60" s="13">
        <v>31932015</v>
      </c>
      <c r="L60" s="16">
        <f t="shared" si="5"/>
        <v>0.01832674751328525</v>
      </c>
      <c r="M60" s="5">
        <v>2.5</v>
      </c>
      <c r="N60" s="7">
        <f t="shared" si="2"/>
        <v>32437.910805783686</v>
      </c>
    </row>
    <row r="61" spans="1:14" ht="12.75">
      <c r="A61" s="1">
        <v>2005</v>
      </c>
      <c r="B61" s="18">
        <v>47.30583333333334</v>
      </c>
      <c r="C61" s="3">
        <v>188.722</v>
      </c>
      <c r="D61" s="18">
        <v>308.4193333333333</v>
      </c>
      <c r="E61" s="5">
        <v>366.152</v>
      </c>
      <c r="F61" s="5">
        <f t="shared" si="3"/>
        <v>3.7455073302890605</v>
      </c>
      <c r="G61" s="21">
        <f t="shared" si="4"/>
        <v>0.26698652861075156</v>
      </c>
      <c r="H61" s="7">
        <v>127.34166666666665</v>
      </c>
      <c r="I61" s="5">
        <f t="shared" si="1"/>
        <v>1076.9648583207904</v>
      </c>
      <c r="J61" s="3">
        <v>1371.425</v>
      </c>
      <c r="K61" s="13">
        <v>32258137.5</v>
      </c>
      <c r="L61" s="16">
        <f t="shared" si="5"/>
        <v>0.02234562119488836</v>
      </c>
      <c r="M61" s="5">
        <v>2.9166666666666665</v>
      </c>
      <c r="N61" s="7">
        <f t="shared" si="2"/>
        <v>33385.83507249265</v>
      </c>
    </row>
    <row r="62" spans="1:14" ht="12.75">
      <c r="A62" s="1">
        <v>2006</v>
      </c>
      <c r="B62" s="18">
        <v>49.623916666666666</v>
      </c>
      <c r="C62" s="3">
        <v>215.345</v>
      </c>
      <c r="D62" s="18">
        <v>335.3395</v>
      </c>
      <c r="E62" s="5">
        <v>406.128</v>
      </c>
      <c r="F62" s="5">
        <f t="shared" si="3"/>
        <v>3.561209766379073</v>
      </c>
      <c r="G62" s="21">
        <f t="shared" si="4"/>
        <v>0.28080345320875855</v>
      </c>
      <c r="H62" s="7">
        <v>129.9</v>
      </c>
      <c r="I62" s="5">
        <f t="shared" si="1"/>
        <v>1113.4003079291763</v>
      </c>
      <c r="J62" s="3">
        <v>1446.307</v>
      </c>
      <c r="K62" s="13">
        <v>32603606</v>
      </c>
      <c r="L62" s="16">
        <f t="shared" si="5"/>
        <v>0.02009030822590159</v>
      </c>
      <c r="M62" s="5">
        <v>4.3125</v>
      </c>
      <c r="N62" s="7">
        <f t="shared" si="2"/>
        <v>34149.606271440534</v>
      </c>
    </row>
    <row r="63" spans="1:14" ht="12.75">
      <c r="A63" s="19">
        <v>2007</v>
      </c>
      <c r="B63" s="18">
        <v>52.1695</v>
      </c>
      <c r="C63" s="18">
        <f>(B63/B62)*C62</f>
        <v>226.39166216894745</v>
      </c>
      <c r="D63" s="18">
        <f>(C63/C62)*D62</f>
        <v>352.54158116466016</v>
      </c>
      <c r="E63" s="5">
        <v>435.24</v>
      </c>
      <c r="F63" s="5">
        <f t="shared" si="3"/>
        <v>3.5282740556934105</v>
      </c>
      <c r="G63" s="21">
        <f t="shared" si="4"/>
        <v>0.28342469553529914</v>
      </c>
      <c r="H63" s="7">
        <v>131.65</v>
      </c>
      <c r="I63" s="5">
        <f t="shared" si="1"/>
        <v>1166.4610710216482</v>
      </c>
      <c r="J63" s="3">
        <v>1535.646</v>
      </c>
      <c r="K63" s="13">
        <v>32881904</v>
      </c>
      <c r="L63" s="16">
        <f t="shared" si="5"/>
        <v>0.013471901462663586</v>
      </c>
      <c r="M63" s="5">
        <v>4.604166666666667</v>
      </c>
      <c r="N63" s="7">
        <f t="shared" si="2"/>
        <v>35474.25571894037</v>
      </c>
    </row>
    <row r="64" spans="1:13" ht="12.75">
      <c r="A64" s="1"/>
      <c r="B64" s="18"/>
      <c r="H64" s="7"/>
      <c r="M64" s="5"/>
    </row>
    <row r="65" ht="12.75">
      <c r="B65" s="18"/>
    </row>
    <row r="66" spans="2:10" ht="12.75">
      <c r="B66" s="1" t="s">
        <v>3</v>
      </c>
      <c r="C66" s="1"/>
      <c r="D66" s="1" t="s">
        <v>1057</v>
      </c>
      <c r="E66" s="1" t="s">
        <v>982</v>
      </c>
      <c r="J66"/>
    </row>
    <row r="67" ht="12.75">
      <c r="J67"/>
    </row>
    <row r="68" spans="2:5" ht="12.75">
      <c r="B68" s="1" t="s">
        <v>1023</v>
      </c>
      <c r="D68" t="s">
        <v>971</v>
      </c>
      <c r="E68" s="13" t="s">
        <v>1036</v>
      </c>
    </row>
    <row r="70" spans="2:5" ht="12.75">
      <c r="B70" s="1" t="s">
        <v>2</v>
      </c>
      <c r="D70" t="s">
        <v>992</v>
      </c>
      <c r="E70" t="s">
        <v>1037</v>
      </c>
    </row>
    <row r="72" spans="2:5" ht="12.75">
      <c r="B72" s="1" t="s">
        <v>1018</v>
      </c>
      <c r="D72" t="s">
        <v>971</v>
      </c>
      <c r="E72" t="s">
        <v>978</v>
      </c>
    </row>
    <row r="74" spans="2:5" ht="12.75">
      <c r="B74" s="1" t="s">
        <v>1016</v>
      </c>
      <c r="D74" t="s">
        <v>992</v>
      </c>
      <c r="E74" t="s">
        <v>1013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18"/>
  <sheetViews>
    <sheetView zoomScalePageLayoutView="0" workbookViewId="0" topLeftCell="A1">
      <selection activeCell="H47" sqref="H47"/>
    </sheetView>
  </sheetViews>
  <sheetFormatPr defaultColWidth="9.140625" defaultRowHeight="12.75"/>
  <cols>
    <col min="2" max="2" width="11.140625" style="0" customWidth="1"/>
    <col min="3" max="3" width="10.7109375" style="0" customWidth="1"/>
    <col min="4" max="4" width="10.140625" style="0" customWidth="1"/>
    <col min="5" max="5" width="10.57421875" style="0" customWidth="1"/>
  </cols>
  <sheetData>
    <row r="1" ht="12.75">
      <c r="A1" s="1" t="s">
        <v>991</v>
      </c>
    </row>
    <row r="5" spans="1:5" ht="12.75">
      <c r="A5" s="1" t="s">
        <v>1064</v>
      </c>
      <c r="B5" s="1" t="s">
        <v>796</v>
      </c>
      <c r="C5" s="1" t="s">
        <v>954</v>
      </c>
      <c r="D5" s="1" t="s">
        <v>955</v>
      </c>
      <c r="E5" s="1" t="s">
        <v>956</v>
      </c>
    </row>
    <row r="7" spans="1:5" ht="12.75">
      <c r="A7" s="27">
        <v>2000</v>
      </c>
      <c r="B7">
        <v>1042100</v>
      </c>
      <c r="C7">
        <v>1069904</v>
      </c>
      <c r="D7">
        <v>1091628</v>
      </c>
      <c r="E7">
        <v>1102676</v>
      </c>
    </row>
    <row r="8" spans="1:5" ht="12.75">
      <c r="A8" s="27">
        <v>2001</v>
      </c>
      <c r="B8">
        <v>1115212</v>
      </c>
      <c r="C8">
        <v>1116576</v>
      </c>
      <c r="D8">
        <v>1102200</v>
      </c>
      <c r="E8">
        <v>1098204</v>
      </c>
    </row>
    <row r="9" spans="1:5" ht="12.75">
      <c r="A9" s="27">
        <v>2002</v>
      </c>
      <c r="B9">
        <v>1119204</v>
      </c>
      <c r="C9">
        <v>1146676</v>
      </c>
      <c r="D9">
        <v>1161928</v>
      </c>
      <c r="E9">
        <v>1183812</v>
      </c>
    </row>
    <row r="10" spans="1:5" ht="12.75">
      <c r="A10" s="27">
        <v>2003</v>
      </c>
      <c r="B10">
        <v>1208584</v>
      </c>
      <c r="C10">
        <v>1197408</v>
      </c>
      <c r="D10">
        <v>1217136</v>
      </c>
      <c r="E10">
        <v>1229572</v>
      </c>
    </row>
    <row r="11" spans="1:5" ht="12.75">
      <c r="A11" s="27">
        <v>2004</v>
      </c>
      <c r="B11">
        <v>1253084</v>
      </c>
      <c r="C11">
        <v>1285308</v>
      </c>
      <c r="D11">
        <v>1305812</v>
      </c>
      <c r="E11">
        <v>1319420</v>
      </c>
    </row>
    <row r="12" spans="1:5" ht="12.75">
      <c r="A12" s="27">
        <v>2005</v>
      </c>
      <c r="B12">
        <v>1333044</v>
      </c>
      <c r="C12">
        <v>1352728</v>
      </c>
      <c r="D12">
        <v>1389184</v>
      </c>
      <c r="E12">
        <v>1420424</v>
      </c>
    </row>
    <row r="13" spans="1:5" ht="12.75">
      <c r="A13" s="27">
        <v>2006</v>
      </c>
      <c r="B13">
        <v>1435356</v>
      </c>
      <c r="C13">
        <v>1444008</v>
      </c>
      <c r="D13">
        <v>1456784</v>
      </c>
      <c r="E13">
        <v>1465472</v>
      </c>
    </row>
    <row r="14" spans="1:5" ht="12.75">
      <c r="A14" s="27">
        <v>2007</v>
      </c>
      <c r="B14">
        <v>1497180</v>
      </c>
      <c r="C14">
        <v>1529088</v>
      </c>
      <c r="D14">
        <v>1535348</v>
      </c>
      <c r="E14">
        <v>1556740</v>
      </c>
    </row>
    <row r="15" spans="1:5" ht="12.75">
      <c r="A15" s="27">
        <v>2008</v>
      </c>
      <c r="B15">
        <v>1580484</v>
      </c>
      <c r="C15">
        <v>1621348</v>
      </c>
      <c r="D15">
        <v>1639828</v>
      </c>
      <c r="E15">
        <v>1572012</v>
      </c>
    </row>
    <row r="16" spans="1:5" ht="12.75">
      <c r="A16" s="27">
        <v>2009</v>
      </c>
      <c r="B16">
        <v>1517648</v>
      </c>
      <c r="C16">
        <v>1508312</v>
      </c>
      <c r="D16">
        <v>1525808</v>
      </c>
      <c r="E16">
        <v>1564172</v>
      </c>
    </row>
    <row r="17" spans="1:5" ht="12.75">
      <c r="A17" s="27">
        <v>2010</v>
      </c>
      <c r="B17">
        <v>1600840</v>
      </c>
      <c r="C17">
        <v>1610352</v>
      </c>
      <c r="D17">
        <v>1625384</v>
      </c>
      <c r="E17">
        <v>1661856</v>
      </c>
    </row>
    <row r="18" spans="1:5" ht="12.75">
      <c r="A18" s="27">
        <v>2011</v>
      </c>
      <c r="B18">
        <v>1692908</v>
      </c>
      <c r="C18">
        <v>1701604</v>
      </c>
      <c r="D18">
        <v>1721032</v>
      </c>
      <c r="E18" t="s">
        <v>1034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D928"/>
  <sheetViews>
    <sheetView zoomScalePageLayoutView="0" workbookViewId="0" topLeftCell="A1">
      <pane xSplit="1" ySplit="4" topLeftCell="B78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85" sqref="A785"/>
    </sheetView>
  </sheetViews>
  <sheetFormatPr defaultColWidth="9.140625" defaultRowHeight="12.75"/>
  <cols>
    <col min="4" max="4" width="8.421875" style="10" customWidth="1"/>
  </cols>
  <sheetData>
    <row r="1" ht="12.75">
      <c r="A1" s="1" t="s">
        <v>960</v>
      </c>
    </row>
    <row r="3" ht="12.75">
      <c r="A3" t="s">
        <v>976</v>
      </c>
    </row>
    <row r="5" spans="1:4" ht="12.75">
      <c r="A5" t="s">
        <v>14</v>
      </c>
      <c r="D5" s="10">
        <v>2.5</v>
      </c>
    </row>
    <row r="6" spans="1:4" ht="12.75">
      <c r="A6" t="s">
        <v>15</v>
      </c>
      <c r="D6" s="10">
        <v>2.5</v>
      </c>
    </row>
    <row r="7" spans="1:4" ht="12.75">
      <c r="A7" t="s">
        <v>16</v>
      </c>
      <c r="D7" s="10">
        <v>2.5</v>
      </c>
    </row>
    <row r="8" spans="1:4" ht="12.75">
      <c r="A8" t="s">
        <v>17</v>
      </c>
      <c r="D8" s="10">
        <v>2.5</v>
      </c>
    </row>
    <row r="9" spans="1:4" ht="12.75">
      <c r="A9" t="s">
        <v>18</v>
      </c>
      <c r="D9" s="10">
        <v>2.5</v>
      </c>
    </row>
    <row r="10" spans="1:4" ht="12.75">
      <c r="A10" t="s">
        <v>19</v>
      </c>
      <c r="D10" s="10">
        <v>2.5</v>
      </c>
    </row>
    <row r="11" spans="1:4" ht="12.75">
      <c r="A11" t="s">
        <v>20</v>
      </c>
      <c r="D11" s="10">
        <v>2.5</v>
      </c>
    </row>
    <row r="12" spans="1:4" ht="12.75">
      <c r="A12" t="s">
        <v>21</v>
      </c>
      <c r="D12" s="10">
        <v>2.5</v>
      </c>
    </row>
    <row r="13" spans="1:4" ht="12.75">
      <c r="A13" t="s">
        <v>22</v>
      </c>
      <c r="D13" s="10">
        <v>2.5</v>
      </c>
    </row>
    <row r="14" spans="1:4" ht="12.75">
      <c r="A14" t="s">
        <v>23</v>
      </c>
      <c r="D14" s="10">
        <v>2.5</v>
      </c>
    </row>
    <row r="15" spans="1:4" ht="12.75">
      <c r="A15" t="s">
        <v>24</v>
      </c>
      <c r="D15" s="10">
        <v>2.5</v>
      </c>
    </row>
    <row r="16" spans="1:4" ht="12.75">
      <c r="A16" t="s">
        <v>25</v>
      </c>
      <c r="D16" s="10">
        <v>2.5</v>
      </c>
    </row>
    <row r="17" spans="1:4" ht="12.75">
      <c r="A17" t="s">
        <v>26</v>
      </c>
      <c r="D17" s="10">
        <v>2.5</v>
      </c>
    </row>
    <row r="18" spans="1:4" ht="12.75">
      <c r="A18" t="s">
        <v>27</v>
      </c>
      <c r="D18" s="10">
        <v>2.5</v>
      </c>
    </row>
    <row r="19" spans="1:4" ht="12.75">
      <c r="A19" t="s">
        <v>28</v>
      </c>
      <c r="D19" s="10">
        <v>2.5</v>
      </c>
    </row>
    <row r="20" spans="1:4" ht="12.75">
      <c r="A20" t="s">
        <v>29</v>
      </c>
      <c r="D20" s="10">
        <v>2.5</v>
      </c>
    </row>
    <row r="21" spans="1:4" ht="12.75">
      <c r="A21" t="s">
        <v>30</v>
      </c>
      <c r="D21" s="10">
        <v>2.5</v>
      </c>
    </row>
    <row r="22" spans="1:4" ht="12.75">
      <c r="A22" t="s">
        <v>31</v>
      </c>
      <c r="D22" s="10">
        <v>2.5</v>
      </c>
    </row>
    <row r="23" spans="1:4" ht="12.75">
      <c r="A23" t="s">
        <v>32</v>
      </c>
      <c r="D23" s="10">
        <v>2.5</v>
      </c>
    </row>
    <row r="24" spans="1:4" ht="12.75">
      <c r="A24" t="s">
        <v>33</v>
      </c>
      <c r="D24" s="10">
        <v>2.5</v>
      </c>
    </row>
    <row r="25" spans="1:4" ht="12.75">
      <c r="A25" t="s">
        <v>34</v>
      </c>
      <c r="D25" s="10">
        <v>2.5</v>
      </c>
    </row>
    <row r="26" spans="1:4" ht="12.75">
      <c r="A26" t="s">
        <v>35</v>
      </c>
      <c r="D26" s="10">
        <v>2.5</v>
      </c>
    </row>
    <row r="27" spans="1:4" ht="12.75">
      <c r="A27" t="s">
        <v>36</v>
      </c>
      <c r="D27" s="10">
        <v>2.5</v>
      </c>
    </row>
    <row r="28" spans="1:4" ht="12.75">
      <c r="A28" t="s">
        <v>37</v>
      </c>
      <c r="D28" s="10">
        <v>2.5</v>
      </c>
    </row>
    <row r="29" spans="1:4" ht="12.75">
      <c r="A29" t="s">
        <v>38</v>
      </c>
      <c r="D29" s="10">
        <v>2.5</v>
      </c>
    </row>
    <row r="30" spans="1:4" ht="12.75">
      <c r="A30" t="s">
        <v>39</v>
      </c>
      <c r="D30" s="10">
        <v>2.5</v>
      </c>
    </row>
    <row r="31" spans="1:4" ht="12.75">
      <c r="A31" t="s">
        <v>40</v>
      </c>
      <c r="D31" s="10">
        <v>2.5</v>
      </c>
    </row>
    <row r="32" spans="1:4" ht="12.75">
      <c r="A32" t="s">
        <v>41</v>
      </c>
      <c r="D32" s="10">
        <v>2.5</v>
      </c>
    </row>
    <row r="33" spans="1:4" ht="12.75">
      <c r="A33" t="s">
        <v>42</v>
      </c>
      <c r="D33" s="10">
        <v>2.5</v>
      </c>
    </row>
    <row r="34" spans="1:4" ht="12.75">
      <c r="A34" t="s">
        <v>43</v>
      </c>
      <c r="D34" s="10">
        <v>2.5</v>
      </c>
    </row>
    <row r="35" spans="1:4" ht="12.75">
      <c r="A35" t="s">
        <v>44</v>
      </c>
      <c r="D35" s="10">
        <v>2.5</v>
      </c>
    </row>
    <row r="36" spans="1:4" ht="12.75">
      <c r="A36" t="s">
        <v>45</v>
      </c>
      <c r="D36" s="10">
        <v>2.5</v>
      </c>
    </row>
    <row r="37" spans="1:4" ht="12.75">
      <c r="A37" t="s">
        <v>46</v>
      </c>
      <c r="D37" s="10">
        <v>2.5</v>
      </c>
    </row>
    <row r="38" spans="1:4" ht="12.75">
      <c r="A38" t="s">
        <v>47</v>
      </c>
      <c r="D38" s="10">
        <v>2.5</v>
      </c>
    </row>
    <row r="39" spans="1:4" ht="12.75">
      <c r="A39" t="s">
        <v>48</v>
      </c>
      <c r="D39" s="10">
        <v>2.5</v>
      </c>
    </row>
    <row r="40" spans="1:4" ht="12.75">
      <c r="A40" t="s">
        <v>49</v>
      </c>
      <c r="D40" s="10">
        <v>2.5</v>
      </c>
    </row>
    <row r="41" spans="1:4" ht="12.75">
      <c r="A41" t="s">
        <v>50</v>
      </c>
      <c r="D41" s="10">
        <v>2.5</v>
      </c>
    </row>
    <row r="42" spans="1:4" ht="12.75">
      <c r="A42" t="s">
        <v>51</v>
      </c>
      <c r="D42" s="10">
        <v>2.5</v>
      </c>
    </row>
    <row r="43" spans="1:4" ht="12.75">
      <c r="A43" t="s">
        <v>52</v>
      </c>
      <c r="D43" s="10">
        <v>2.5</v>
      </c>
    </row>
    <row r="44" spans="1:4" ht="12.75">
      <c r="A44" t="s">
        <v>53</v>
      </c>
      <c r="D44" s="10">
        <v>2.5</v>
      </c>
    </row>
    <row r="45" spans="1:4" ht="12.75">
      <c r="A45" t="s">
        <v>54</v>
      </c>
      <c r="D45" s="10">
        <v>2.5</v>
      </c>
    </row>
    <row r="46" spans="1:4" ht="12.75">
      <c r="A46" t="s">
        <v>55</v>
      </c>
      <c r="D46" s="10">
        <v>2.5</v>
      </c>
    </row>
    <row r="47" spans="1:4" ht="12.75">
      <c r="A47" t="s">
        <v>56</v>
      </c>
      <c r="D47" s="10">
        <v>2.5</v>
      </c>
    </row>
    <row r="48" spans="1:4" ht="12.75">
      <c r="A48" t="s">
        <v>57</v>
      </c>
      <c r="D48" s="10">
        <v>2.5</v>
      </c>
    </row>
    <row r="49" spans="1:4" ht="12.75">
      <c r="A49" t="s">
        <v>58</v>
      </c>
      <c r="D49" s="10">
        <v>2.5</v>
      </c>
    </row>
    <row r="50" spans="1:4" ht="12.75">
      <c r="A50" t="s">
        <v>59</v>
      </c>
      <c r="D50" s="10">
        <v>2.5</v>
      </c>
    </row>
    <row r="51" spans="1:4" ht="12.75">
      <c r="A51" t="s">
        <v>60</v>
      </c>
      <c r="D51" s="10">
        <v>2.5</v>
      </c>
    </row>
    <row r="52" spans="1:4" ht="12.75">
      <c r="A52" t="s">
        <v>61</v>
      </c>
      <c r="D52" s="10">
        <v>2.5</v>
      </c>
    </row>
    <row r="53" spans="1:4" ht="12.75">
      <c r="A53" t="s">
        <v>62</v>
      </c>
      <c r="D53" s="10">
        <v>2.5</v>
      </c>
    </row>
    <row r="54" spans="1:4" ht="12.75">
      <c r="A54" t="s">
        <v>63</v>
      </c>
      <c r="D54" s="10">
        <v>2.5</v>
      </c>
    </row>
    <row r="55" spans="1:4" ht="12.75">
      <c r="A55" t="s">
        <v>64</v>
      </c>
      <c r="D55" s="10">
        <v>2.5</v>
      </c>
    </row>
    <row r="56" spans="1:4" ht="12.75">
      <c r="A56" t="s">
        <v>65</v>
      </c>
      <c r="D56" s="10">
        <v>2.5</v>
      </c>
    </row>
    <row r="57" spans="1:4" ht="12.75">
      <c r="A57" t="s">
        <v>66</v>
      </c>
      <c r="D57" s="10">
        <v>2.5</v>
      </c>
    </row>
    <row r="58" spans="1:4" ht="12.75">
      <c r="A58" t="s">
        <v>67</v>
      </c>
      <c r="D58" s="10">
        <v>2.5</v>
      </c>
    </row>
    <row r="59" spans="1:4" ht="12.75">
      <c r="A59" t="s">
        <v>68</v>
      </c>
      <c r="D59" s="10">
        <v>2.5</v>
      </c>
    </row>
    <row r="60" spans="1:4" ht="12.75">
      <c r="A60" t="s">
        <v>69</v>
      </c>
      <c r="D60" s="10">
        <v>2.5</v>
      </c>
    </row>
    <row r="61" spans="1:4" ht="12.75">
      <c r="A61" t="s">
        <v>70</v>
      </c>
      <c r="D61" s="10">
        <v>2.5</v>
      </c>
    </row>
    <row r="62" spans="1:4" ht="12.75">
      <c r="A62" t="s">
        <v>71</v>
      </c>
      <c r="D62" s="10">
        <v>2.5</v>
      </c>
    </row>
    <row r="63" spans="1:4" ht="12.75">
      <c r="A63" t="s">
        <v>72</v>
      </c>
      <c r="D63" s="10">
        <v>2.5</v>
      </c>
    </row>
    <row r="64" spans="1:4" ht="12.75">
      <c r="A64" t="s">
        <v>73</v>
      </c>
      <c r="D64" s="10">
        <v>2.5</v>
      </c>
    </row>
    <row r="65" spans="1:4" ht="12.75">
      <c r="A65" t="s">
        <v>74</v>
      </c>
      <c r="D65" s="10">
        <v>2.5</v>
      </c>
    </row>
    <row r="66" spans="1:4" ht="12.75">
      <c r="A66" t="s">
        <v>75</v>
      </c>
      <c r="D66" s="10">
        <v>2.5</v>
      </c>
    </row>
    <row r="67" spans="1:4" ht="12.75">
      <c r="A67" t="s">
        <v>76</v>
      </c>
      <c r="D67" s="10">
        <v>2.5</v>
      </c>
    </row>
    <row r="68" spans="1:4" ht="12.75">
      <c r="A68" t="s">
        <v>77</v>
      </c>
      <c r="D68" s="10">
        <v>2.5</v>
      </c>
    </row>
    <row r="69" spans="1:4" ht="12.75">
      <c r="A69" t="s">
        <v>78</v>
      </c>
      <c r="D69" s="10">
        <v>2.5</v>
      </c>
    </row>
    <row r="70" spans="1:4" ht="12.75">
      <c r="A70" t="s">
        <v>79</v>
      </c>
      <c r="D70" s="10">
        <v>2.5</v>
      </c>
    </row>
    <row r="71" spans="1:4" ht="12.75">
      <c r="A71" t="s">
        <v>80</v>
      </c>
      <c r="D71" s="10">
        <v>2.5</v>
      </c>
    </row>
    <row r="72" spans="1:4" ht="12.75">
      <c r="A72" t="s">
        <v>81</v>
      </c>
      <c r="D72" s="10">
        <v>2.5</v>
      </c>
    </row>
    <row r="73" spans="1:4" ht="12.75">
      <c r="A73" t="s">
        <v>82</v>
      </c>
      <c r="D73" s="10">
        <v>2.5</v>
      </c>
    </row>
    <row r="74" spans="1:4" ht="12.75">
      <c r="A74" t="s">
        <v>83</v>
      </c>
      <c r="D74" s="10">
        <v>2.5</v>
      </c>
    </row>
    <row r="75" spans="1:4" ht="12.75">
      <c r="A75" t="s">
        <v>84</v>
      </c>
      <c r="D75" s="10">
        <v>2.5</v>
      </c>
    </row>
    <row r="76" spans="1:4" ht="12.75">
      <c r="A76" t="s">
        <v>85</v>
      </c>
      <c r="D76" s="10">
        <v>2.5</v>
      </c>
    </row>
    <row r="77" spans="1:4" ht="12.75">
      <c r="A77" t="s">
        <v>86</v>
      </c>
      <c r="D77" s="10">
        <v>2.5</v>
      </c>
    </row>
    <row r="78" spans="1:4" ht="12.75">
      <c r="A78" t="s">
        <v>87</v>
      </c>
      <c r="D78" s="10">
        <v>2.5</v>
      </c>
    </row>
    <row r="79" spans="1:4" ht="12.75">
      <c r="A79" t="s">
        <v>88</v>
      </c>
      <c r="D79" s="10">
        <v>2.5</v>
      </c>
    </row>
    <row r="80" spans="1:4" ht="12.75">
      <c r="A80" t="s">
        <v>89</v>
      </c>
      <c r="D80" s="10">
        <v>2.5</v>
      </c>
    </row>
    <row r="81" spans="1:4" ht="12.75">
      <c r="A81" t="s">
        <v>90</v>
      </c>
      <c r="D81" s="10">
        <v>2.5</v>
      </c>
    </row>
    <row r="82" spans="1:4" ht="12.75">
      <c r="A82" t="s">
        <v>91</v>
      </c>
      <c r="D82" s="10">
        <v>2.5</v>
      </c>
    </row>
    <row r="83" spans="1:4" ht="12.75">
      <c r="A83" t="s">
        <v>92</v>
      </c>
      <c r="D83" s="10">
        <v>2.5</v>
      </c>
    </row>
    <row r="84" spans="1:4" ht="12.75">
      <c r="A84" t="s">
        <v>93</v>
      </c>
      <c r="D84" s="10">
        <v>2.5</v>
      </c>
    </row>
    <row r="85" spans="1:4" ht="12.75">
      <c r="A85" t="s">
        <v>94</v>
      </c>
      <c r="D85" s="10">
        <v>2.5</v>
      </c>
    </row>
    <row r="86" spans="1:4" ht="12.75">
      <c r="A86" t="s">
        <v>95</v>
      </c>
      <c r="D86" s="10">
        <v>2.5</v>
      </c>
    </row>
    <row r="87" spans="1:4" ht="12.75">
      <c r="A87" t="s">
        <v>96</v>
      </c>
      <c r="D87" s="10">
        <v>2.5</v>
      </c>
    </row>
    <row r="88" spans="1:4" ht="12.75">
      <c r="A88" t="s">
        <v>97</v>
      </c>
      <c r="D88" s="10">
        <v>2.5</v>
      </c>
    </row>
    <row r="89" spans="1:4" ht="12.75">
      <c r="A89" t="s">
        <v>98</v>
      </c>
      <c r="D89" s="10">
        <v>2.5</v>
      </c>
    </row>
    <row r="90" spans="1:4" ht="12.75">
      <c r="A90" t="s">
        <v>99</v>
      </c>
      <c r="D90" s="10">
        <v>2.5</v>
      </c>
    </row>
    <row r="91" spans="1:4" ht="12.75">
      <c r="A91" t="s">
        <v>100</v>
      </c>
      <c r="D91" s="10">
        <v>2.5</v>
      </c>
    </row>
    <row r="92" spans="1:4" ht="12.75">
      <c r="A92" t="s">
        <v>101</v>
      </c>
      <c r="D92" s="10">
        <v>2.5</v>
      </c>
    </row>
    <row r="93" spans="1:4" ht="12.75">
      <c r="A93" t="s">
        <v>102</v>
      </c>
      <c r="D93" s="10">
        <v>2.5</v>
      </c>
    </row>
    <row r="94" spans="1:4" ht="12.75">
      <c r="A94" t="s">
        <v>103</v>
      </c>
      <c r="D94" s="10">
        <v>2.5</v>
      </c>
    </row>
    <row r="95" spans="1:4" ht="12.75">
      <c r="A95" t="s">
        <v>104</v>
      </c>
      <c r="D95" s="10">
        <v>2.5</v>
      </c>
    </row>
    <row r="96" spans="1:4" ht="12.75">
      <c r="A96" t="s">
        <v>105</v>
      </c>
      <c r="D96" s="10">
        <v>2.5</v>
      </c>
    </row>
    <row r="97" spans="1:4" ht="12.75">
      <c r="A97" t="s">
        <v>106</v>
      </c>
      <c r="D97" s="10">
        <v>2.5</v>
      </c>
    </row>
    <row r="98" spans="1:4" ht="12.75">
      <c r="A98" t="s">
        <v>107</v>
      </c>
      <c r="D98" s="10">
        <v>2.5</v>
      </c>
    </row>
    <row r="99" spans="1:4" ht="12.75">
      <c r="A99" t="s">
        <v>108</v>
      </c>
      <c r="D99" s="10">
        <v>2.5</v>
      </c>
    </row>
    <row r="100" spans="1:4" ht="12.75">
      <c r="A100" t="s">
        <v>109</v>
      </c>
      <c r="D100" s="10">
        <v>2.5</v>
      </c>
    </row>
    <row r="101" spans="1:4" ht="12.75">
      <c r="A101" t="s">
        <v>110</v>
      </c>
      <c r="D101" s="10">
        <v>2.5</v>
      </c>
    </row>
    <row r="102" spans="1:4" ht="12.75">
      <c r="A102" t="s">
        <v>111</v>
      </c>
      <c r="D102" s="10">
        <v>2.5</v>
      </c>
    </row>
    <row r="103" spans="1:4" ht="12.75">
      <c r="A103" t="s">
        <v>112</v>
      </c>
      <c r="D103" s="10">
        <v>2.5</v>
      </c>
    </row>
    <row r="104" spans="1:4" ht="12.75">
      <c r="A104" t="s">
        <v>113</v>
      </c>
      <c r="D104" s="10">
        <v>2.5</v>
      </c>
    </row>
    <row r="105" spans="1:4" ht="12.75">
      <c r="A105" t="s">
        <v>114</v>
      </c>
      <c r="D105" s="10">
        <v>2.5</v>
      </c>
    </row>
    <row r="106" spans="1:4" ht="12.75">
      <c r="A106" t="s">
        <v>115</v>
      </c>
      <c r="D106" s="10">
        <v>2.5</v>
      </c>
    </row>
    <row r="107" spans="1:4" ht="12.75">
      <c r="A107" t="s">
        <v>116</v>
      </c>
      <c r="D107" s="10">
        <v>2.5</v>
      </c>
    </row>
    <row r="108" spans="1:4" ht="12.75">
      <c r="A108" t="s">
        <v>117</v>
      </c>
      <c r="D108" s="10">
        <v>2.5</v>
      </c>
    </row>
    <row r="109" spans="1:4" ht="12.75">
      <c r="A109" t="s">
        <v>118</v>
      </c>
      <c r="D109" s="10">
        <v>2.5</v>
      </c>
    </row>
    <row r="110" spans="1:4" ht="12.75">
      <c r="A110" t="s">
        <v>119</v>
      </c>
      <c r="D110" s="10">
        <v>2.5</v>
      </c>
    </row>
    <row r="111" spans="1:4" ht="12.75">
      <c r="A111" t="s">
        <v>120</v>
      </c>
      <c r="D111" s="10">
        <v>2.5</v>
      </c>
    </row>
    <row r="112" spans="1:4" ht="12.75">
      <c r="A112" t="s">
        <v>121</v>
      </c>
      <c r="D112" s="10">
        <v>2.5</v>
      </c>
    </row>
    <row r="113" spans="1:4" ht="12.75">
      <c r="A113" t="s">
        <v>122</v>
      </c>
      <c r="D113" s="10">
        <v>2.5</v>
      </c>
    </row>
    <row r="114" spans="1:4" ht="12.75">
      <c r="A114" t="s">
        <v>123</v>
      </c>
      <c r="D114" s="10">
        <v>1.5</v>
      </c>
    </row>
    <row r="115" spans="1:4" ht="12.75">
      <c r="A115" t="s">
        <v>124</v>
      </c>
      <c r="D115" s="10">
        <v>1.5</v>
      </c>
    </row>
    <row r="116" spans="1:4" ht="12.75">
      <c r="A116" t="s">
        <v>125</v>
      </c>
      <c r="D116" s="10">
        <v>1.5</v>
      </c>
    </row>
    <row r="117" spans="1:4" ht="12.75">
      <c r="A117" t="s">
        <v>126</v>
      </c>
      <c r="D117" s="10">
        <v>1.5</v>
      </c>
    </row>
    <row r="118" spans="1:4" ht="12.75">
      <c r="A118" t="s">
        <v>127</v>
      </c>
      <c r="D118" s="10">
        <v>1.5</v>
      </c>
    </row>
    <row r="119" spans="1:4" ht="12.75">
      <c r="A119" t="s">
        <v>128</v>
      </c>
      <c r="D119" s="10">
        <v>1.5</v>
      </c>
    </row>
    <row r="120" spans="1:4" ht="12.75">
      <c r="A120" t="s">
        <v>129</v>
      </c>
      <c r="D120" s="10">
        <v>1.5</v>
      </c>
    </row>
    <row r="121" spans="1:4" ht="12.75">
      <c r="A121" t="s">
        <v>130</v>
      </c>
      <c r="D121" s="10">
        <v>1.5</v>
      </c>
    </row>
    <row r="122" spans="1:4" ht="12.75">
      <c r="A122" t="s">
        <v>131</v>
      </c>
      <c r="D122" s="10">
        <v>1.5</v>
      </c>
    </row>
    <row r="123" spans="1:4" ht="12.75">
      <c r="A123" t="s">
        <v>132</v>
      </c>
      <c r="D123" s="10">
        <v>1.5</v>
      </c>
    </row>
    <row r="124" spans="1:4" ht="12.75">
      <c r="A124" t="s">
        <v>133</v>
      </c>
      <c r="D124" s="10">
        <v>1.5</v>
      </c>
    </row>
    <row r="125" spans="1:4" ht="12.75">
      <c r="A125" t="s">
        <v>134</v>
      </c>
      <c r="D125" s="10">
        <v>1.5</v>
      </c>
    </row>
    <row r="126" spans="1:4" ht="12.75">
      <c r="A126" t="s">
        <v>135</v>
      </c>
      <c r="D126" s="10">
        <v>1.5</v>
      </c>
    </row>
    <row r="127" spans="1:4" ht="12.75">
      <c r="A127" t="s">
        <v>136</v>
      </c>
      <c r="D127" s="10">
        <v>1.5</v>
      </c>
    </row>
    <row r="128" spans="1:4" ht="12.75">
      <c r="A128" t="s">
        <v>137</v>
      </c>
      <c r="D128" s="10">
        <v>1.5</v>
      </c>
    </row>
    <row r="129" spans="1:4" ht="12.75">
      <c r="A129" t="s">
        <v>138</v>
      </c>
      <c r="D129" s="10">
        <v>1.5</v>
      </c>
    </row>
    <row r="130" spans="1:4" ht="12.75">
      <c r="A130" t="s">
        <v>139</v>
      </c>
      <c r="D130" s="10">
        <v>1.5</v>
      </c>
    </row>
    <row r="131" spans="1:4" ht="12.75">
      <c r="A131" t="s">
        <v>140</v>
      </c>
      <c r="D131" s="10">
        <v>1.5</v>
      </c>
    </row>
    <row r="132" spans="1:4" ht="12.75">
      <c r="A132" t="s">
        <v>141</v>
      </c>
      <c r="D132" s="10">
        <v>1.5</v>
      </c>
    </row>
    <row r="133" spans="1:4" ht="12.75">
      <c r="A133" t="s">
        <v>142</v>
      </c>
      <c r="D133" s="10">
        <v>1.5</v>
      </c>
    </row>
    <row r="134" spans="1:4" ht="12.75">
      <c r="A134" t="s">
        <v>143</v>
      </c>
      <c r="D134" s="10">
        <v>1.5</v>
      </c>
    </row>
    <row r="135" spans="1:4" ht="12.75">
      <c r="A135" t="s">
        <v>144</v>
      </c>
      <c r="D135" s="10">
        <v>1.5</v>
      </c>
    </row>
    <row r="136" spans="1:4" ht="12.75">
      <c r="A136" t="s">
        <v>145</v>
      </c>
      <c r="D136" s="10">
        <v>1.5</v>
      </c>
    </row>
    <row r="137" spans="1:4" ht="12.75">
      <c r="A137" t="s">
        <v>146</v>
      </c>
      <c r="D137" s="10">
        <v>1.5</v>
      </c>
    </row>
    <row r="138" spans="1:4" ht="12.75">
      <c r="A138" t="s">
        <v>147</v>
      </c>
      <c r="D138" s="10">
        <v>1.5</v>
      </c>
    </row>
    <row r="139" spans="1:4" ht="12.75">
      <c r="A139" t="s">
        <v>148</v>
      </c>
      <c r="D139" s="10">
        <v>1.5</v>
      </c>
    </row>
    <row r="140" spans="1:4" ht="12.75">
      <c r="A140" t="s">
        <v>149</v>
      </c>
      <c r="D140" s="10">
        <v>1.5</v>
      </c>
    </row>
    <row r="141" spans="1:4" ht="12.75">
      <c r="A141" t="s">
        <v>150</v>
      </c>
      <c r="D141" s="10">
        <v>1.5</v>
      </c>
    </row>
    <row r="142" spans="1:4" ht="12.75">
      <c r="A142" t="s">
        <v>151</v>
      </c>
      <c r="D142" s="10">
        <v>1.5</v>
      </c>
    </row>
    <row r="143" spans="1:4" ht="12.75">
      <c r="A143" t="s">
        <v>152</v>
      </c>
      <c r="D143" s="10">
        <v>1.5</v>
      </c>
    </row>
    <row r="144" spans="1:4" ht="12.75">
      <c r="A144" t="s">
        <v>153</v>
      </c>
      <c r="D144" s="10">
        <v>1.5</v>
      </c>
    </row>
    <row r="145" spans="1:4" ht="12.75">
      <c r="A145" t="s">
        <v>154</v>
      </c>
      <c r="D145" s="10">
        <v>1.5</v>
      </c>
    </row>
    <row r="146" spans="1:4" ht="12.75">
      <c r="A146" t="s">
        <v>155</v>
      </c>
      <c r="D146" s="10">
        <v>1.5</v>
      </c>
    </row>
    <row r="147" spans="1:4" ht="12.75">
      <c r="A147" t="s">
        <v>156</v>
      </c>
      <c r="D147" s="10">
        <v>1.5</v>
      </c>
    </row>
    <row r="148" spans="1:4" ht="12.75">
      <c r="A148" t="s">
        <v>157</v>
      </c>
      <c r="D148" s="10">
        <v>1.5</v>
      </c>
    </row>
    <row r="149" spans="1:4" ht="12.75">
      <c r="A149" t="s">
        <v>158</v>
      </c>
      <c r="D149" s="10">
        <v>1.5</v>
      </c>
    </row>
    <row r="150" spans="1:4" ht="12.75">
      <c r="A150" t="s">
        <v>159</v>
      </c>
      <c r="D150" s="10">
        <v>1.5</v>
      </c>
    </row>
    <row r="151" spans="1:4" ht="12.75">
      <c r="A151" t="s">
        <v>160</v>
      </c>
      <c r="D151" s="10">
        <v>1.5</v>
      </c>
    </row>
    <row r="152" spans="1:4" ht="12.75">
      <c r="A152" t="s">
        <v>161</v>
      </c>
      <c r="D152" s="10">
        <v>1.5</v>
      </c>
    </row>
    <row r="153" spans="1:4" ht="12.75">
      <c r="A153" t="s">
        <v>162</v>
      </c>
      <c r="D153" s="10">
        <v>1.5</v>
      </c>
    </row>
    <row r="154" spans="1:4" ht="12.75">
      <c r="A154" t="s">
        <v>163</v>
      </c>
      <c r="D154" s="10">
        <v>1.5</v>
      </c>
    </row>
    <row r="155" spans="1:4" ht="12.75">
      <c r="A155" t="s">
        <v>164</v>
      </c>
      <c r="D155" s="10">
        <v>1.5</v>
      </c>
    </row>
    <row r="156" spans="1:4" ht="12.75">
      <c r="A156" t="s">
        <v>165</v>
      </c>
      <c r="D156" s="10">
        <v>1.5</v>
      </c>
    </row>
    <row r="157" spans="1:4" ht="12.75">
      <c r="A157" t="s">
        <v>166</v>
      </c>
      <c r="D157" s="10">
        <v>1.5</v>
      </c>
    </row>
    <row r="158" spans="1:4" ht="12.75">
      <c r="A158" t="s">
        <v>167</v>
      </c>
      <c r="D158" s="10">
        <v>1.5</v>
      </c>
    </row>
    <row r="159" spans="1:4" ht="12.75">
      <c r="A159" t="s">
        <v>168</v>
      </c>
      <c r="D159" s="10">
        <v>1.5</v>
      </c>
    </row>
    <row r="160" spans="1:4" ht="12.75">
      <c r="A160" t="s">
        <v>169</v>
      </c>
      <c r="D160" s="10">
        <v>1.5</v>
      </c>
    </row>
    <row r="161" spans="1:4" ht="12.75">
      <c r="A161" t="s">
        <v>170</v>
      </c>
      <c r="D161" s="10">
        <v>1.5</v>
      </c>
    </row>
    <row r="162" spans="1:4" ht="12.75">
      <c r="A162" t="s">
        <v>171</v>
      </c>
      <c r="D162" s="10">
        <v>1.5</v>
      </c>
    </row>
    <row r="163" spans="1:4" ht="12.75">
      <c r="A163" t="s">
        <v>172</v>
      </c>
      <c r="D163" s="10">
        <v>1.5</v>
      </c>
    </row>
    <row r="164" spans="1:4" ht="12.75">
      <c r="A164" t="s">
        <v>173</v>
      </c>
      <c r="D164" s="10">
        <v>1.5</v>
      </c>
    </row>
    <row r="165" spans="1:4" ht="12.75">
      <c r="A165" t="s">
        <v>174</v>
      </c>
      <c r="D165" s="10">
        <v>1.5</v>
      </c>
    </row>
    <row r="166" spans="1:4" ht="12.75">
      <c r="A166" t="s">
        <v>175</v>
      </c>
      <c r="D166" s="10">
        <v>1.5</v>
      </c>
    </row>
    <row r="167" spans="1:4" ht="12.75">
      <c r="A167" t="s">
        <v>176</v>
      </c>
      <c r="D167" s="10">
        <v>1.5</v>
      </c>
    </row>
    <row r="168" spans="1:4" ht="12.75">
      <c r="A168" t="s">
        <v>177</v>
      </c>
      <c r="D168" s="10">
        <v>1.5</v>
      </c>
    </row>
    <row r="169" spans="1:4" ht="12.75">
      <c r="A169" t="s">
        <v>178</v>
      </c>
      <c r="D169" s="10">
        <v>1.5</v>
      </c>
    </row>
    <row r="170" spans="1:4" ht="12.75">
      <c r="A170" t="s">
        <v>179</v>
      </c>
      <c r="D170" s="10">
        <v>1.5</v>
      </c>
    </row>
    <row r="171" spans="1:4" ht="12.75">
      <c r="A171" t="s">
        <v>180</v>
      </c>
      <c r="D171" s="10">
        <v>1.5</v>
      </c>
    </row>
    <row r="172" spans="1:4" ht="12.75">
      <c r="A172" t="s">
        <v>181</v>
      </c>
      <c r="D172" s="10">
        <v>1.5</v>
      </c>
    </row>
    <row r="173" spans="1:4" ht="12.75">
      <c r="A173" t="s">
        <v>182</v>
      </c>
      <c r="D173" s="10">
        <v>1.5</v>
      </c>
    </row>
    <row r="174" spans="1:4" ht="12.75">
      <c r="A174" t="s">
        <v>183</v>
      </c>
      <c r="D174" s="10">
        <v>1.5</v>
      </c>
    </row>
    <row r="175" spans="1:4" ht="12.75">
      <c r="A175" t="s">
        <v>184</v>
      </c>
      <c r="D175" s="10">
        <v>1.5</v>
      </c>
    </row>
    <row r="176" spans="1:4" ht="12.75">
      <c r="A176" t="s">
        <v>185</v>
      </c>
      <c r="D176" s="10">
        <v>1.5</v>
      </c>
    </row>
    <row r="177" spans="1:4" ht="12.75">
      <c r="A177" t="s">
        <v>186</v>
      </c>
      <c r="D177" s="10">
        <v>1.5</v>
      </c>
    </row>
    <row r="178" spans="1:4" ht="12.75">
      <c r="A178" t="s">
        <v>187</v>
      </c>
      <c r="D178" s="10">
        <v>1.5</v>
      </c>
    </row>
    <row r="179" spans="1:4" ht="12.75">
      <c r="A179" t="s">
        <v>188</v>
      </c>
      <c r="D179" s="10">
        <v>1.5</v>
      </c>
    </row>
    <row r="180" spans="1:4" ht="12.75">
      <c r="A180" t="s">
        <v>189</v>
      </c>
      <c r="D180" s="10">
        <v>1.5</v>
      </c>
    </row>
    <row r="181" spans="1:4" ht="12.75">
      <c r="A181" t="s">
        <v>190</v>
      </c>
      <c r="D181" s="10">
        <v>1.5</v>
      </c>
    </row>
    <row r="182" spans="1:4" ht="12.75">
      <c r="A182" t="s">
        <v>191</v>
      </c>
      <c r="D182" s="10">
        <v>1.5</v>
      </c>
    </row>
    <row r="183" spans="1:4" ht="12.75">
      <c r="A183" t="s">
        <v>192</v>
      </c>
      <c r="D183" s="10">
        <v>1.5</v>
      </c>
    </row>
    <row r="184" spans="1:4" ht="12.75">
      <c r="A184" t="s">
        <v>193</v>
      </c>
      <c r="D184" s="10">
        <v>1.5</v>
      </c>
    </row>
    <row r="185" spans="1:4" ht="12.75">
      <c r="A185" t="s">
        <v>194</v>
      </c>
      <c r="D185" s="10">
        <v>1.5</v>
      </c>
    </row>
    <row r="186" spans="1:4" ht="12.75">
      <c r="A186" t="s">
        <v>195</v>
      </c>
      <c r="D186" s="10">
        <v>1.5</v>
      </c>
    </row>
    <row r="187" spans="1:4" ht="12.75">
      <c r="A187" t="s">
        <v>196</v>
      </c>
      <c r="D187" s="10">
        <v>1.5</v>
      </c>
    </row>
    <row r="188" spans="1:4" ht="12.75">
      <c r="A188" t="s">
        <v>197</v>
      </c>
      <c r="D188" s="10">
        <v>1.5</v>
      </c>
    </row>
    <row r="189" spans="1:4" ht="12.75">
      <c r="A189" t="s">
        <v>198</v>
      </c>
      <c r="D189" s="10">
        <v>1.5</v>
      </c>
    </row>
    <row r="190" spans="1:4" ht="12.75">
      <c r="A190" t="s">
        <v>199</v>
      </c>
      <c r="D190" s="10">
        <v>1.5</v>
      </c>
    </row>
    <row r="191" spans="1:4" ht="12.75">
      <c r="A191" t="s">
        <v>200</v>
      </c>
      <c r="D191" s="10">
        <v>1.5</v>
      </c>
    </row>
    <row r="192" spans="1:4" ht="12.75">
      <c r="A192" t="s">
        <v>201</v>
      </c>
      <c r="D192" s="10">
        <v>1.5</v>
      </c>
    </row>
    <row r="193" spans="1:4" ht="12.75">
      <c r="A193" t="s">
        <v>202</v>
      </c>
      <c r="D193" s="10">
        <v>1.5</v>
      </c>
    </row>
    <row r="194" spans="1:4" ht="12.75">
      <c r="A194" t="s">
        <v>203</v>
      </c>
      <c r="D194" s="10">
        <v>2</v>
      </c>
    </row>
    <row r="195" spans="1:4" ht="12.75">
      <c r="A195" t="s">
        <v>204</v>
      </c>
      <c r="D195" s="10">
        <v>2</v>
      </c>
    </row>
    <row r="196" spans="1:4" ht="12.75">
      <c r="A196" t="s">
        <v>205</v>
      </c>
      <c r="D196" s="10">
        <v>2</v>
      </c>
    </row>
    <row r="197" spans="1:4" ht="12.75">
      <c r="A197" t="s">
        <v>206</v>
      </c>
      <c r="D197" s="10">
        <v>2</v>
      </c>
    </row>
    <row r="198" spans="1:4" ht="12.75">
      <c r="A198" t="s">
        <v>207</v>
      </c>
      <c r="D198" s="10">
        <v>2</v>
      </c>
    </row>
    <row r="199" spans="1:4" ht="12.75">
      <c r="A199" t="s">
        <v>208</v>
      </c>
      <c r="D199" s="10">
        <v>2</v>
      </c>
    </row>
    <row r="200" spans="1:4" ht="12.75">
      <c r="A200" t="s">
        <v>209</v>
      </c>
      <c r="D200" s="10">
        <v>2</v>
      </c>
    </row>
    <row r="201" spans="1:4" ht="12.75">
      <c r="A201" t="s">
        <v>210</v>
      </c>
      <c r="D201" s="10">
        <v>2</v>
      </c>
    </row>
    <row r="202" spans="1:4" ht="12.75">
      <c r="A202" t="s">
        <v>211</v>
      </c>
      <c r="D202" s="10">
        <v>2</v>
      </c>
    </row>
    <row r="203" spans="1:4" ht="12.75">
      <c r="A203" t="s">
        <v>212</v>
      </c>
      <c r="D203" s="10">
        <v>2</v>
      </c>
    </row>
    <row r="204" spans="1:4" ht="12.75">
      <c r="A204" t="s">
        <v>213</v>
      </c>
      <c r="D204" s="10">
        <v>2</v>
      </c>
    </row>
    <row r="205" spans="1:4" ht="12.75">
      <c r="A205" t="s">
        <v>214</v>
      </c>
      <c r="D205" s="10">
        <v>2</v>
      </c>
    </row>
    <row r="206" spans="1:4" ht="12.75">
      <c r="A206" t="s">
        <v>215</v>
      </c>
      <c r="D206" s="10">
        <v>2</v>
      </c>
    </row>
    <row r="207" spans="1:4" ht="12.75">
      <c r="A207" t="s">
        <v>216</v>
      </c>
      <c r="D207" s="10">
        <v>2</v>
      </c>
    </row>
    <row r="208" spans="1:4" ht="12.75">
      <c r="A208" t="s">
        <v>217</v>
      </c>
      <c r="D208" s="10">
        <v>2</v>
      </c>
    </row>
    <row r="209" spans="1:4" ht="12.75">
      <c r="A209" t="s">
        <v>218</v>
      </c>
      <c r="D209" s="10">
        <v>2</v>
      </c>
    </row>
    <row r="210" spans="1:4" ht="12.75">
      <c r="A210" t="s">
        <v>219</v>
      </c>
      <c r="D210" s="10">
        <v>2</v>
      </c>
    </row>
    <row r="211" spans="1:4" ht="12.75">
      <c r="A211" t="s">
        <v>220</v>
      </c>
      <c r="D211" s="10">
        <v>2</v>
      </c>
    </row>
    <row r="212" spans="1:4" ht="12.75">
      <c r="A212" t="s">
        <v>221</v>
      </c>
      <c r="D212" s="10">
        <v>2</v>
      </c>
    </row>
    <row r="213" spans="1:4" ht="12.75">
      <c r="A213" t="s">
        <v>222</v>
      </c>
      <c r="D213" s="10">
        <v>2</v>
      </c>
    </row>
    <row r="214" spans="1:4" ht="12.75">
      <c r="A214" t="s">
        <v>223</v>
      </c>
      <c r="D214" s="10">
        <v>2</v>
      </c>
    </row>
    <row r="215" spans="1:4" ht="12.75">
      <c r="A215" t="s">
        <v>224</v>
      </c>
      <c r="D215" s="10">
        <v>2</v>
      </c>
    </row>
    <row r="216" spans="1:4" ht="12.75">
      <c r="A216" t="s">
        <v>225</v>
      </c>
      <c r="D216" s="10">
        <v>2</v>
      </c>
    </row>
    <row r="217" spans="1:4" ht="12.75">
      <c r="A217" t="s">
        <v>226</v>
      </c>
      <c r="D217" s="10">
        <v>2</v>
      </c>
    </row>
    <row r="218" spans="1:4" ht="12.75">
      <c r="A218" t="s">
        <v>227</v>
      </c>
      <c r="D218" s="10">
        <v>2</v>
      </c>
    </row>
    <row r="219" spans="1:4" ht="12.75">
      <c r="A219" t="s">
        <v>228</v>
      </c>
      <c r="D219" s="10">
        <v>2</v>
      </c>
    </row>
    <row r="220" spans="1:4" ht="12.75">
      <c r="A220" t="s">
        <v>229</v>
      </c>
      <c r="D220" s="10">
        <v>2</v>
      </c>
    </row>
    <row r="221" spans="1:4" ht="12.75">
      <c r="A221" t="s">
        <v>230</v>
      </c>
      <c r="D221" s="10">
        <v>2</v>
      </c>
    </row>
    <row r="222" spans="1:4" ht="12.75">
      <c r="A222" t="s">
        <v>231</v>
      </c>
      <c r="D222" s="10">
        <v>2</v>
      </c>
    </row>
    <row r="223" spans="1:4" ht="12.75">
      <c r="A223" t="s">
        <v>232</v>
      </c>
      <c r="D223" s="10">
        <v>2</v>
      </c>
    </row>
    <row r="224" spans="1:4" ht="12.75">
      <c r="A224" t="s">
        <v>233</v>
      </c>
      <c r="D224" s="10">
        <v>2</v>
      </c>
    </row>
    <row r="225" spans="1:4" ht="12.75">
      <c r="A225" t="s">
        <v>234</v>
      </c>
      <c r="D225" s="10">
        <v>2</v>
      </c>
    </row>
    <row r="226" spans="1:4" ht="12.75">
      <c r="A226" t="s">
        <v>235</v>
      </c>
      <c r="D226" s="10">
        <v>2</v>
      </c>
    </row>
    <row r="227" spans="1:4" ht="12.75">
      <c r="A227" t="s">
        <v>236</v>
      </c>
      <c r="D227" s="10">
        <v>2</v>
      </c>
    </row>
    <row r="228" spans="1:4" ht="12.75">
      <c r="A228" t="s">
        <v>237</v>
      </c>
      <c r="D228" s="10">
        <v>2</v>
      </c>
    </row>
    <row r="229" spans="1:4" ht="12.75">
      <c r="A229" t="s">
        <v>238</v>
      </c>
      <c r="D229" s="10">
        <v>2</v>
      </c>
    </row>
    <row r="230" spans="1:4" ht="12.75">
      <c r="A230" t="s">
        <v>239</v>
      </c>
      <c r="D230" s="10">
        <v>2</v>
      </c>
    </row>
    <row r="231" spans="1:4" ht="12.75">
      <c r="A231" t="s">
        <v>240</v>
      </c>
      <c r="D231" s="10">
        <v>2</v>
      </c>
    </row>
    <row r="232" spans="1:4" ht="12.75">
      <c r="A232" t="s">
        <v>241</v>
      </c>
      <c r="D232" s="10">
        <v>2</v>
      </c>
    </row>
    <row r="233" spans="1:4" ht="12.75">
      <c r="A233" t="s">
        <v>242</v>
      </c>
      <c r="D233" s="10">
        <v>2</v>
      </c>
    </row>
    <row r="234" spans="1:4" ht="12.75">
      <c r="A234" t="s">
        <v>243</v>
      </c>
      <c r="D234" s="10">
        <v>2</v>
      </c>
    </row>
    <row r="235" spans="1:4" ht="12.75">
      <c r="A235" t="s">
        <v>244</v>
      </c>
      <c r="D235" s="10">
        <v>2</v>
      </c>
    </row>
    <row r="236" spans="1:4" ht="12.75">
      <c r="A236" t="s">
        <v>245</v>
      </c>
      <c r="D236" s="10">
        <v>2</v>
      </c>
    </row>
    <row r="237" spans="1:4" ht="12.75">
      <c r="A237" t="s">
        <v>246</v>
      </c>
      <c r="D237" s="10">
        <v>2</v>
      </c>
    </row>
    <row r="238" spans="1:4" ht="12.75">
      <c r="A238" t="s">
        <v>247</v>
      </c>
      <c r="D238" s="10">
        <v>2</v>
      </c>
    </row>
    <row r="239" spans="1:4" ht="12.75">
      <c r="A239" t="s">
        <v>248</v>
      </c>
      <c r="D239" s="10">
        <v>2</v>
      </c>
    </row>
    <row r="240" spans="1:4" ht="12.75">
      <c r="A240" t="s">
        <v>249</v>
      </c>
      <c r="D240" s="10">
        <v>2</v>
      </c>
    </row>
    <row r="241" spans="1:4" ht="12.75">
      <c r="A241" t="s">
        <v>250</v>
      </c>
      <c r="D241" s="10">
        <v>2</v>
      </c>
    </row>
    <row r="242" spans="1:4" ht="12.75">
      <c r="A242" t="s">
        <v>251</v>
      </c>
      <c r="D242" s="10">
        <v>2</v>
      </c>
    </row>
    <row r="243" spans="1:4" ht="12.75">
      <c r="A243" t="s">
        <v>252</v>
      </c>
      <c r="D243" s="10">
        <v>2</v>
      </c>
    </row>
    <row r="244" spans="1:4" ht="12.75">
      <c r="A244" t="s">
        <v>253</v>
      </c>
      <c r="D244" s="10">
        <v>2</v>
      </c>
    </row>
    <row r="245" spans="1:4" ht="12.75">
      <c r="A245" t="s">
        <v>254</v>
      </c>
      <c r="D245" s="10">
        <v>2</v>
      </c>
    </row>
    <row r="246" spans="1:4" ht="12.75">
      <c r="A246" t="s">
        <v>255</v>
      </c>
      <c r="D246" s="10">
        <v>1.5</v>
      </c>
    </row>
    <row r="247" spans="1:4" ht="12.75">
      <c r="A247" t="s">
        <v>256</v>
      </c>
      <c r="D247" s="10">
        <v>1.5</v>
      </c>
    </row>
    <row r="248" spans="1:4" ht="12.75">
      <c r="A248" t="s">
        <v>257</v>
      </c>
      <c r="D248" s="10">
        <v>1.5</v>
      </c>
    </row>
    <row r="249" spans="1:4" ht="12.75">
      <c r="A249" t="s">
        <v>258</v>
      </c>
      <c r="D249" s="10">
        <v>1.5</v>
      </c>
    </row>
    <row r="250" spans="1:4" ht="12.75">
      <c r="A250" t="s">
        <v>259</v>
      </c>
      <c r="D250" s="10">
        <v>1.5</v>
      </c>
    </row>
    <row r="251" spans="1:4" ht="12.75">
      <c r="A251" t="s">
        <v>260</v>
      </c>
      <c r="D251" s="10">
        <v>1.5</v>
      </c>
    </row>
    <row r="252" spans="1:4" ht="12.75">
      <c r="A252" t="s">
        <v>261</v>
      </c>
      <c r="D252" s="10">
        <v>2</v>
      </c>
    </row>
    <row r="253" spans="1:4" ht="12.75">
      <c r="A253" t="s">
        <v>262</v>
      </c>
      <c r="D253" s="10">
        <v>2</v>
      </c>
    </row>
    <row r="254" spans="1:4" ht="12.75">
      <c r="A254" t="s">
        <v>263</v>
      </c>
      <c r="D254" s="10">
        <v>2.25</v>
      </c>
    </row>
    <row r="255" spans="1:4" ht="12.75">
      <c r="A255" t="s">
        <v>264</v>
      </c>
      <c r="D255" s="10">
        <v>2.75</v>
      </c>
    </row>
    <row r="256" spans="1:4" ht="12.75">
      <c r="A256" t="s">
        <v>265</v>
      </c>
      <c r="D256" s="10">
        <v>2.75</v>
      </c>
    </row>
    <row r="257" spans="1:4" ht="12.75">
      <c r="A257" t="s">
        <v>266</v>
      </c>
      <c r="D257" s="10">
        <v>2.75</v>
      </c>
    </row>
    <row r="258" spans="1:4" ht="12.75">
      <c r="A258" t="s">
        <v>267</v>
      </c>
      <c r="D258" s="10">
        <v>2.75</v>
      </c>
    </row>
    <row r="259" spans="1:4" ht="12.75">
      <c r="A259" t="s">
        <v>268</v>
      </c>
      <c r="D259" s="10">
        <v>2.75</v>
      </c>
    </row>
    <row r="260" spans="1:4" ht="12.75">
      <c r="A260" t="s">
        <v>269</v>
      </c>
      <c r="D260" s="10">
        <v>3</v>
      </c>
    </row>
    <row r="261" spans="1:4" ht="12.75">
      <c r="A261" t="s">
        <v>270</v>
      </c>
      <c r="D261" s="10">
        <v>3</v>
      </c>
    </row>
    <row r="262" spans="1:4" ht="12.75">
      <c r="A262" t="s">
        <v>271</v>
      </c>
      <c r="D262" s="10">
        <v>3</v>
      </c>
    </row>
    <row r="263" spans="1:4" ht="12.75">
      <c r="A263" t="s">
        <v>272</v>
      </c>
      <c r="D263" s="10">
        <v>3</v>
      </c>
    </row>
    <row r="264" spans="1:4" ht="12.75">
      <c r="A264" t="s">
        <v>273</v>
      </c>
      <c r="D264" s="10">
        <v>3.25</v>
      </c>
    </row>
    <row r="265" spans="1:4" ht="12.75">
      <c r="A265" t="s">
        <v>274</v>
      </c>
      <c r="D265" s="10">
        <v>3.25</v>
      </c>
    </row>
    <row r="266" spans="1:4" ht="12.75">
      <c r="A266" t="s">
        <v>275</v>
      </c>
      <c r="D266" s="10">
        <v>3.5</v>
      </c>
    </row>
    <row r="267" spans="1:4" ht="12.75">
      <c r="A267" t="s">
        <v>276</v>
      </c>
      <c r="D267" s="10">
        <v>3.69</v>
      </c>
    </row>
    <row r="268" spans="1:4" ht="12.75">
      <c r="A268" t="s">
        <v>277</v>
      </c>
      <c r="D268" s="10">
        <v>3.89</v>
      </c>
    </row>
    <row r="269" spans="1:4" ht="12.75">
      <c r="A269" t="s">
        <v>278</v>
      </c>
      <c r="D269" s="10">
        <v>3.97</v>
      </c>
    </row>
    <row r="270" spans="1:4" ht="12.75">
      <c r="A270" t="s">
        <v>279</v>
      </c>
      <c r="D270" s="10">
        <v>4.0600000000000005</v>
      </c>
    </row>
    <row r="271" spans="1:4" ht="12.75">
      <c r="A271" t="s">
        <v>280</v>
      </c>
      <c r="D271" s="10">
        <v>3.94</v>
      </c>
    </row>
    <row r="272" spans="1:4" ht="12.75">
      <c r="A272" t="s">
        <v>281</v>
      </c>
      <c r="D272" s="10">
        <v>3.98</v>
      </c>
    </row>
    <row r="273" spans="1:4" ht="12.75">
      <c r="A273" t="s">
        <v>282</v>
      </c>
      <c r="D273" s="10">
        <v>4.01</v>
      </c>
    </row>
    <row r="274" spans="1:4" ht="12.75">
      <c r="A274" t="s">
        <v>283</v>
      </c>
      <c r="D274" s="10">
        <v>4.05</v>
      </c>
    </row>
    <row r="275" spans="1:4" ht="12.75">
      <c r="A275" t="s">
        <v>284</v>
      </c>
      <c r="D275" s="10">
        <v>4.05</v>
      </c>
    </row>
    <row r="276" spans="1:4" ht="12.75">
      <c r="A276" t="s">
        <v>285</v>
      </c>
      <c r="D276" s="10">
        <v>4.33</v>
      </c>
    </row>
    <row r="277" spans="1:4" ht="12.75">
      <c r="A277" t="s">
        <v>286</v>
      </c>
      <c r="D277" s="10">
        <v>4.18</v>
      </c>
    </row>
    <row r="278" spans="1:4" ht="12.75">
      <c r="A278" t="s">
        <v>287</v>
      </c>
      <c r="D278" s="10">
        <v>4.08</v>
      </c>
    </row>
    <row r="279" spans="1:4" ht="12.75">
      <c r="A279" t="s">
        <v>288</v>
      </c>
      <c r="D279" s="10">
        <v>3.76</v>
      </c>
    </row>
    <row r="280" spans="1:4" ht="12.75">
      <c r="A280" t="s">
        <v>289</v>
      </c>
      <c r="D280" s="10">
        <v>3.87</v>
      </c>
    </row>
    <row r="281" spans="1:4" ht="12.75">
      <c r="A281" t="s">
        <v>290</v>
      </c>
      <c r="D281" s="10">
        <v>3.83</v>
      </c>
    </row>
    <row r="282" spans="1:4" ht="12.75">
      <c r="A282" t="s">
        <v>291</v>
      </c>
      <c r="D282" s="10">
        <v>3.28</v>
      </c>
    </row>
    <row r="283" spans="1:4" ht="12.75">
      <c r="A283" t="s">
        <v>292</v>
      </c>
      <c r="D283" s="10">
        <v>2.64</v>
      </c>
    </row>
    <row r="284" spans="1:4" ht="12.75">
      <c r="A284" t="s">
        <v>293</v>
      </c>
      <c r="D284" s="10">
        <v>1.62</v>
      </c>
    </row>
    <row r="285" spans="1:4" ht="12.75">
      <c r="A285" t="s">
        <v>294</v>
      </c>
      <c r="D285" s="10">
        <v>1.78</v>
      </c>
    </row>
    <row r="286" spans="1:4" ht="12.75">
      <c r="A286" t="s">
        <v>295</v>
      </c>
      <c r="D286" s="10">
        <v>1.97</v>
      </c>
    </row>
    <row r="287" spans="1:4" ht="12.75">
      <c r="A287" t="s">
        <v>296</v>
      </c>
      <c r="D287" s="10">
        <v>1.22</v>
      </c>
    </row>
    <row r="288" spans="1:4" ht="12.75">
      <c r="A288" t="s">
        <v>297</v>
      </c>
      <c r="D288" s="10">
        <v>1.51</v>
      </c>
    </row>
    <row r="289" spans="1:4" ht="12.75">
      <c r="A289" t="s">
        <v>298</v>
      </c>
      <c r="D289" s="10">
        <v>2.42</v>
      </c>
    </row>
    <row r="290" spans="1:4" ht="12.75">
      <c r="A290" t="s">
        <v>299</v>
      </c>
      <c r="D290" s="10">
        <v>2.73</v>
      </c>
    </row>
    <row r="291" spans="1:4" ht="12.75">
      <c r="A291" t="s">
        <v>300</v>
      </c>
      <c r="D291" s="10">
        <v>3.25</v>
      </c>
    </row>
    <row r="292" spans="1:4" ht="12.75">
      <c r="A292" t="s">
        <v>301</v>
      </c>
      <c r="D292" s="10">
        <v>3.74</v>
      </c>
    </row>
    <row r="293" spans="1:4" ht="12.75">
      <c r="A293" t="s">
        <v>302</v>
      </c>
      <c r="D293" s="10">
        <v>3.71</v>
      </c>
    </row>
    <row r="294" spans="1:4" ht="12.75">
      <c r="A294" t="s">
        <v>303</v>
      </c>
      <c r="D294" s="10">
        <v>4.03</v>
      </c>
    </row>
    <row r="295" spans="1:4" ht="12.75">
      <c r="A295" t="s">
        <v>304</v>
      </c>
      <c r="D295" s="10">
        <v>4.55</v>
      </c>
    </row>
    <row r="296" spans="1:4" ht="12.75">
      <c r="A296" t="s">
        <v>305</v>
      </c>
      <c r="D296" s="10">
        <v>4.97</v>
      </c>
    </row>
    <row r="297" spans="1:4" ht="12.75">
      <c r="A297" t="s">
        <v>306</v>
      </c>
      <c r="D297" s="10">
        <v>5.300000000000001</v>
      </c>
    </row>
    <row r="298" spans="1:4" ht="12.75">
      <c r="A298" t="s">
        <v>307</v>
      </c>
      <c r="D298" s="10">
        <v>5.47</v>
      </c>
    </row>
    <row r="299" spans="1:4" ht="12.75">
      <c r="A299" t="s">
        <v>308</v>
      </c>
      <c r="D299" s="10">
        <v>5.66</v>
      </c>
    </row>
    <row r="300" spans="1:4" ht="12.75">
      <c r="A300" t="s">
        <v>309</v>
      </c>
      <c r="D300" s="10">
        <v>6.29</v>
      </c>
    </row>
    <row r="301" spans="1:4" ht="12.75">
      <c r="A301" t="s">
        <v>310</v>
      </c>
      <c r="D301" s="10">
        <v>5.85</v>
      </c>
    </row>
    <row r="302" spans="1:4" ht="12.75">
      <c r="A302" t="s">
        <v>311</v>
      </c>
      <c r="D302" s="10">
        <v>5.18</v>
      </c>
    </row>
    <row r="303" spans="1:4" ht="12.75">
      <c r="A303" t="s">
        <v>312</v>
      </c>
      <c r="D303" s="10">
        <v>5.16</v>
      </c>
    </row>
    <row r="304" spans="1:4" ht="12.75">
      <c r="A304" t="s">
        <v>313</v>
      </c>
      <c r="D304" s="10">
        <v>5.37</v>
      </c>
    </row>
    <row r="305" spans="1:4" ht="12.75">
      <c r="A305" t="s">
        <v>314</v>
      </c>
      <c r="D305" s="10">
        <v>4.91</v>
      </c>
    </row>
    <row r="306" spans="1:4" ht="12.75">
      <c r="A306" t="s">
        <v>315</v>
      </c>
      <c r="D306" s="10">
        <v>4.87</v>
      </c>
    </row>
    <row r="307" spans="1:4" ht="12.75">
      <c r="A307" t="s">
        <v>316</v>
      </c>
      <c r="D307" s="10">
        <v>3.66</v>
      </c>
    </row>
    <row r="308" spans="1:4" ht="12.75">
      <c r="A308" t="s">
        <v>317</v>
      </c>
      <c r="D308" s="10">
        <v>3.75</v>
      </c>
    </row>
    <row r="309" spans="1:4" ht="12.75">
      <c r="A309" t="s">
        <v>318</v>
      </c>
      <c r="D309" s="10">
        <v>3.24</v>
      </c>
    </row>
    <row r="310" spans="1:4" ht="12.75">
      <c r="A310" t="s">
        <v>319</v>
      </c>
      <c r="D310" s="10">
        <v>3.32</v>
      </c>
    </row>
    <row r="311" spans="1:4" ht="12.75">
      <c r="A311" t="s">
        <v>320</v>
      </c>
      <c r="D311" s="10">
        <v>3.44</v>
      </c>
    </row>
    <row r="312" spans="1:4" ht="12.75">
      <c r="A312" t="s">
        <v>321</v>
      </c>
      <c r="D312" s="10">
        <v>2.5</v>
      </c>
    </row>
    <row r="313" spans="1:4" ht="12.75">
      <c r="A313" t="s">
        <v>322</v>
      </c>
      <c r="D313" s="10">
        <v>1.93</v>
      </c>
    </row>
    <row r="314" spans="1:4" ht="12.75">
      <c r="A314" t="s">
        <v>323</v>
      </c>
      <c r="D314" s="10">
        <v>3.12</v>
      </c>
    </row>
    <row r="315" spans="1:4" ht="12.75">
      <c r="A315" t="s">
        <v>324</v>
      </c>
      <c r="D315" s="10">
        <v>4.0200000000000005</v>
      </c>
    </row>
    <row r="316" spans="1:4" ht="12.75">
      <c r="A316" t="s">
        <v>325</v>
      </c>
      <c r="D316" s="10">
        <v>3.71</v>
      </c>
    </row>
    <row r="317" spans="1:4" ht="12.75">
      <c r="A317" t="s">
        <v>326</v>
      </c>
      <c r="D317" s="10">
        <v>3.47</v>
      </c>
    </row>
    <row r="318" spans="1:4" ht="12.75">
      <c r="A318" t="s">
        <v>327</v>
      </c>
      <c r="D318" s="10">
        <v>3.11</v>
      </c>
    </row>
    <row r="319" spans="1:4" ht="12.75">
      <c r="A319" t="s">
        <v>328</v>
      </c>
      <c r="D319" s="10">
        <v>3.46</v>
      </c>
    </row>
    <row r="320" spans="1:4" ht="12.75">
      <c r="A320" t="s">
        <v>329</v>
      </c>
      <c r="D320" s="10">
        <v>3.57</v>
      </c>
    </row>
    <row r="321" spans="1:4" ht="12.75">
      <c r="A321" t="s">
        <v>330</v>
      </c>
      <c r="D321" s="10">
        <v>3.42</v>
      </c>
    </row>
    <row r="322" spans="1:4" ht="12.75">
      <c r="A322" t="s">
        <v>331</v>
      </c>
      <c r="D322" s="10">
        <v>2.8</v>
      </c>
    </row>
    <row r="323" spans="1:4" ht="12.75">
      <c r="A323" t="s">
        <v>332</v>
      </c>
      <c r="D323" s="10">
        <v>2.88</v>
      </c>
    </row>
    <row r="324" spans="1:4" ht="12.75">
      <c r="A324" t="s">
        <v>333</v>
      </c>
      <c r="D324" s="10">
        <v>2.76</v>
      </c>
    </row>
    <row r="325" spans="1:4" ht="12.75">
      <c r="A325" t="s">
        <v>334</v>
      </c>
      <c r="D325" s="10">
        <v>2.67</v>
      </c>
    </row>
    <row r="326" spans="1:4" ht="12.75">
      <c r="A326" t="s">
        <v>335</v>
      </c>
      <c r="D326" s="10">
        <v>2.74</v>
      </c>
    </row>
    <row r="327" spans="1:4" ht="12.75">
      <c r="A327" t="s">
        <v>336</v>
      </c>
      <c r="D327" s="10">
        <v>2.67</v>
      </c>
    </row>
    <row r="328" spans="1:4" ht="12.75">
      <c r="A328" t="s">
        <v>337</v>
      </c>
      <c r="D328" s="10">
        <v>3.18</v>
      </c>
    </row>
    <row r="329" spans="1:4" ht="12.75">
      <c r="A329" t="s">
        <v>338</v>
      </c>
      <c r="D329" s="10">
        <v>3.35</v>
      </c>
    </row>
    <row r="330" spans="1:4" ht="12.75">
      <c r="A330" t="s">
        <v>339</v>
      </c>
      <c r="D330" s="10">
        <v>3.42</v>
      </c>
    </row>
    <row r="331" spans="1:4" ht="12.75">
      <c r="A331" t="s">
        <v>340</v>
      </c>
      <c r="D331" s="10">
        <v>3.35</v>
      </c>
    </row>
    <row r="332" spans="1:4" ht="12.75">
      <c r="A332" t="s">
        <v>341</v>
      </c>
      <c r="D332" s="10">
        <v>3.35</v>
      </c>
    </row>
    <row r="333" spans="1:4" ht="12.75">
      <c r="A333" t="s">
        <v>342</v>
      </c>
      <c r="D333" s="10">
        <v>3.75</v>
      </c>
    </row>
    <row r="334" spans="1:4" ht="12.75">
      <c r="A334" t="s">
        <v>343</v>
      </c>
      <c r="D334" s="10">
        <v>6</v>
      </c>
    </row>
    <row r="335" spans="1:4" ht="12.75">
      <c r="A335" t="s">
        <v>344</v>
      </c>
      <c r="D335" s="10">
        <v>6</v>
      </c>
    </row>
    <row r="336" spans="1:4" ht="12.75">
      <c r="A336" t="s">
        <v>345</v>
      </c>
      <c r="D336" s="10">
        <v>6</v>
      </c>
    </row>
    <row r="337" spans="1:4" ht="12.75">
      <c r="A337" t="s">
        <v>346</v>
      </c>
      <c r="D337" s="10">
        <v>5.5</v>
      </c>
    </row>
    <row r="338" spans="1:4" ht="12.75">
      <c r="A338" t="s">
        <v>347</v>
      </c>
      <c r="D338" s="10">
        <v>5</v>
      </c>
    </row>
    <row r="339" spans="1:4" ht="12.75">
      <c r="A339" t="s">
        <v>348</v>
      </c>
      <c r="D339" s="10">
        <v>4</v>
      </c>
    </row>
    <row r="340" spans="1:4" ht="12.75">
      <c r="A340" t="s">
        <v>349</v>
      </c>
      <c r="D340" s="10">
        <v>4</v>
      </c>
    </row>
    <row r="341" spans="1:4" ht="12.75">
      <c r="A341" t="s">
        <v>350</v>
      </c>
      <c r="D341" s="10">
        <v>4</v>
      </c>
    </row>
    <row r="342" spans="1:4" ht="12.75">
      <c r="A342" t="s">
        <v>351</v>
      </c>
      <c r="D342" s="10">
        <v>4</v>
      </c>
    </row>
    <row r="343" spans="1:4" ht="12.75">
      <c r="A343" t="s">
        <v>352</v>
      </c>
      <c r="D343" s="10">
        <v>4</v>
      </c>
    </row>
    <row r="344" spans="1:4" ht="12.75">
      <c r="A344" t="s">
        <v>353</v>
      </c>
      <c r="D344" s="10">
        <v>4</v>
      </c>
    </row>
    <row r="345" spans="1:4" ht="12.75">
      <c r="A345" t="s">
        <v>354</v>
      </c>
      <c r="D345" s="10">
        <v>3.5</v>
      </c>
    </row>
    <row r="346" spans="1:4" ht="12.75">
      <c r="A346" t="s">
        <v>355</v>
      </c>
      <c r="D346" s="10">
        <v>3.5</v>
      </c>
    </row>
    <row r="347" spans="1:4" ht="12.75">
      <c r="A347" t="s">
        <v>356</v>
      </c>
      <c r="D347" s="10">
        <v>3.5</v>
      </c>
    </row>
    <row r="348" spans="1:4" ht="12.75">
      <c r="A348" t="s">
        <v>357</v>
      </c>
      <c r="D348" s="10">
        <v>4</v>
      </c>
    </row>
    <row r="349" spans="1:4" ht="12.75">
      <c r="A349" t="s">
        <v>358</v>
      </c>
      <c r="D349" s="10">
        <v>4</v>
      </c>
    </row>
    <row r="350" spans="1:4" ht="12.75">
      <c r="A350" t="s">
        <v>359</v>
      </c>
      <c r="D350" s="10">
        <v>4</v>
      </c>
    </row>
    <row r="351" spans="1:4" ht="12.75">
      <c r="A351" t="s">
        <v>360</v>
      </c>
      <c r="D351" s="10">
        <v>4</v>
      </c>
    </row>
    <row r="352" spans="1:4" ht="12.75">
      <c r="A352" t="s">
        <v>361</v>
      </c>
      <c r="D352" s="10">
        <v>4</v>
      </c>
    </row>
    <row r="353" spans="1:4" ht="12.75">
      <c r="A353" t="s">
        <v>362</v>
      </c>
      <c r="D353" s="10">
        <v>4</v>
      </c>
    </row>
    <row r="354" spans="1:4" ht="12.75">
      <c r="A354" t="s">
        <v>363</v>
      </c>
      <c r="D354" s="10">
        <v>4</v>
      </c>
    </row>
    <row r="355" spans="1:4" ht="12.75">
      <c r="A355" t="s">
        <v>364</v>
      </c>
      <c r="D355" s="10">
        <v>4</v>
      </c>
    </row>
    <row r="356" spans="1:4" ht="12.75">
      <c r="A356" t="s">
        <v>365</v>
      </c>
      <c r="D356" s="10">
        <v>4</v>
      </c>
    </row>
    <row r="357" spans="1:4" ht="12.75">
      <c r="A357" t="s">
        <v>366</v>
      </c>
      <c r="D357" s="10">
        <v>4</v>
      </c>
    </row>
    <row r="358" spans="1:4" ht="12.75">
      <c r="A358" t="s">
        <v>367</v>
      </c>
      <c r="D358" s="10">
        <v>4</v>
      </c>
    </row>
    <row r="359" spans="1:4" ht="12.75">
      <c r="A359" t="s">
        <v>368</v>
      </c>
      <c r="D359" s="10">
        <v>4</v>
      </c>
    </row>
    <row r="360" spans="1:4" ht="12.75">
      <c r="A360" t="s">
        <v>369</v>
      </c>
      <c r="D360" s="10">
        <v>4</v>
      </c>
    </row>
    <row r="361" spans="1:4" ht="12.75">
      <c r="A361" t="s">
        <v>370</v>
      </c>
      <c r="D361" s="10">
        <v>4</v>
      </c>
    </row>
    <row r="362" spans="1:4" ht="12.75">
      <c r="A362" t="s">
        <v>371</v>
      </c>
      <c r="D362" s="10">
        <v>4</v>
      </c>
    </row>
    <row r="363" spans="1:4" ht="12.75">
      <c r="A363" t="s">
        <v>372</v>
      </c>
      <c r="D363" s="10">
        <v>4.25</v>
      </c>
    </row>
    <row r="364" spans="1:4" ht="12.75">
      <c r="A364" t="s">
        <v>373</v>
      </c>
      <c r="D364" s="10">
        <v>4.25</v>
      </c>
    </row>
    <row r="365" spans="1:4" ht="12.75">
      <c r="A365" t="s">
        <v>374</v>
      </c>
      <c r="D365" s="10">
        <v>4.25</v>
      </c>
    </row>
    <row r="366" spans="1:4" ht="12.75">
      <c r="A366" t="s">
        <v>375</v>
      </c>
      <c r="D366" s="10">
        <v>4.25</v>
      </c>
    </row>
    <row r="367" spans="1:4" ht="12.75">
      <c r="A367" t="s">
        <v>376</v>
      </c>
      <c r="D367" s="10">
        <v>4.25</v>
      </c>
    </row>
    <row r="368" spans="1:4" ht="12.75">
      <c r="A368" t="s">
        <v>377</v>
      </c>
      <c r="D368" s="10">
        <v>4.25</v>
      </c>
    </row>
    <row r="369" spans="1:4" ht="12.75">
      <c r="A369" t="s">
        <v>378</v>
      </c>
      <c r="D369" s="10">
        <v>4.25</v>
      </c>
    </row>
    <row r="370" spans="1:4" ht="12.75">
      <c r="A370" t="s">
        <v>379</v>
      </c>
      <c r="D370" s="10">
        <v>4.25</v>
      </c>
    </row>
    <row r="371" spans="1:4" ht="12.75">
      <c r="A371" t="s">
        <v>380</v>
      </c>
      <c r="D371" s="10">
        <v>4.25</v>
      </c>
    </row>
    <row r="372" spans="1:4" ht="12.75">
      <c r="A372" t="s">
        <v>381</v>
      </c>
      <c r="D372" s="10">
        <v>4.25</v>
      </c>
    </row>
    <row r="373" spans="1:4" ht="12.75">
      <c r="A373" t="s">
        <v>382</v>
      </c>
      <c r="D373" s="10">
        <v>4.25</v>
      </c>
    </row>
    <row r="374" spans="1:4" ht="12.75">
      <c r="A374" t="s">
        <v>383</v>
      </c>
      <c r="D374" s="10">
        <v>4.25</v>
      </c>
    </row>
    <row r="375" spans="1:4" ht="12.75">
      <c r="A375" t="s">
        <v>384</v>
      </c>
      <c r="D375" s="10">
        <v>4.25</v>
      </c>
    </row>
    <row r="376" spans="1:4" ht="12.75">
      <c r="A376" t="s">
        <v>385</v>
      </c>
      <c r="D376" s="10">
        <v>4.75</v>
      </c>
    </row>
    <row r="377" spans="1:4" ht="12.75">
      <c r="A377" t="s">
        <v>386</v>
      </c>
      <c r="D377" s="10">
        <v>4.75</v>
      </c>
    </row>
    <row r="378" spans="1:4" ht="12.75">
      <c r="A378" t="s">
        <v>387</v>
      </c>
      <c r="D378" s="10">
        <v>4.75</v>
      </c>
    </row>
    <row r="379" spans="1:4" ht="12.75">
      <c r="A379" t="s">
        <v>388</v>
      </c>
      <c r="D379" s="10">
        <v>5.25</v>
      </c>
    </row>
    <row r="380" spans="1:4" ht="12.75">
      <c r="A380" t="s">
        <v>389</v>
      </c>
      <c r="D380" s="10">
        <v>5.25</v>
      </c>
    </row>
    <row r="381" spans="1:4" ht="12.75">
      <c r="A381" t="s">
        <v>390</v>
      </c>
      <c r="D381" s="10">
        <v>5.25</v>
      </c>
    </row>
    <row r="382" spans="1:4" ht="12.75">
      <c r="A382" t="s">
        <v>391</v>
      </c>
      <c r="D382" s="10">
        <v>5.25</v>
      </c>
    </row>
    <row r="383" spans="1:4" ht="12.75">
      <c r="A383" t="s">
        <v>392</v>
      </c>
      <c r="D383" s="10">
        <v>5.25</v>
      </c>
    </row>
    <row r="384" spans="1:4" ht="12.75">
      <c r="A384" t="s">
        <v>393</v>
      </c>
      <c r="D384" s="10">
        <v>5.25</v>
      </c>
    </row>
    <row r="385" spans="1:4" ht="12.75">
      <c r="A385" t="s">
        <v>394</v>
      </c>
      <c r="D385" s="10">
        <v>5.25</v>
      </c>
    </row>
    <row r="386" spans="1:4" ht="12.75">
      <c r="A386" t="s">
        <v>395</v>
      </c>
      <c r="D386" s="10">
        <v>5.25</v>
      </c>
    </row>
    <row r="387" spans="1:4" ht="12.75">
      <c r="A387" t="s">
        <v>396</v>
      </c>
      <c r="D387" s="10">
        <v>5.25</v>
      </c>
    </row>
    <row r="388" spans="1:4" ht="12.75">
      <c r="A388" t="s">
        <v>397</v>
      </c>
      <c r="D388" s="10">
        <v>5.25</v>
      </c>
    </row>
    <row r="389" spans="1:4" ht="12.75">
      <c r="A389" t="s">
        <v>398</v>
      </c>
      <c r="D389" s="10">
        <v>5.25</v>
      </c>
    </row>
    <row r="390" spans="1:4" ht="12.75">
      <c r="A390" t="s">
        <v>399</v>
      </c>
      <c r="D390" s="10">
        <v>5</v>
      </c>
    </row>
    <row r="391" spans="1:4" ht="12.75">
      <c r="A391" t="s">
        <v>400</v>
      </c>
      <c r="D391" s="10">
        <v>5</v>
      </c>
    </row>
    <row r="392" spans="1:4" ht="12.75">
      <c r="A392" t="s">
        <v>401</v>
      </c>
      <c r="D392" s="10">
        <v>4.5</v>
      </c>
    </row>
    <row r="393" spans="1:4" ht="12.75">
      <c r="A393" t="s">
        <v>402</v>
      </c>
      <c r="D393" s="10">
        <v>4.5</v>
      </c>
    </row>
    <row r="394" spans="1:4" ht="12.75">
      <c r="A394" t="s">
        <v>403</v>
      </c>
      <c r="D394" s="10">
        <v>4.5</v>
      </c>
    </row>
    <row r="395" spans="1:4" ht="12.75">
      <c r="A395" t="s">
        <v>404</v>
      </c>
      <c r="D395" s="10">
        <v>4.5</v>
      </c>
    </row>
    <row r="396" spans="1:4" ht="12.75">
      <c r="A396" t="s">
        <v>405</v>
      </c>
      <c r="D396" s="10">
        <v>4.5</v>
      </c>
    </row>
    <row r="397" spans="1:4" ht="12.75">
      <c r="A397" t="s">
        <v>406</v>
      </c>
      <c r="D397" s="10">
        <v>5</v>
      </c>
    </row>
    <row r="398" spans="1:4" ht="12.75">
      <c r="A398" t="s">
        <v>407</v>
      </c>
      <c r="D398" s="10">
        <v>5</v>
      </c>
    </row>
    <row r="399" spans="1:4" ht="12.75">
      <c r="A399" t="s">
        <v>408</v>
      </c>
      <c r="D399" s="10">
        <v>6</v>
      </c>
    </row>
    <row r="400" spans="1:4" ht="12.75">
      <c r="A400" t="s">
        <v>409</v>
      </c>
      <c r="D400" s="10">
        <v>6</v>
      </c>
    </row>
    <row r="401" spans="1:4" ht="12.75">
      <c r="A401" t="s">
        <v>410</v>
      </c>
      <c r="D401" s="10">
        <v>7</v>
      </c>
    </row>
    <row r="402" spans="1:4" ht="12.75">
      <c r="A402" t="s">
        <v>411</v>
      </c>
      <c r="D402" s="10">
        <v>7</v>
      </c>
    </row>
    <row r="403" spans="1:4" ht="12.75">
      <c r="A403" t="s">
        <v>412</v>
      </c>
      <c r="D403" s="10">
        <v>7.5</v>
      </c>
    </row>
    <row r="404" spans="1:4" ht="12.75">
      <c r="A404" t="s">
        <v>413</v>
      </c>
      <c r="D404" s="10">
        <v>7.5</v>
      </c>
    </row>
    <row r="405" spans="1:4" ht="12.75">
      <c r="A405" t="s">
        <v>414</v>
      </c>
      <c r="D405" s="10">
        <v>7.5</v>
      </c>
    </row>
    <row r="406" spans="1:4" ht="12.75">
      <c r="A406" t="s">
        <v>415</v>
      </c>
      <c r="D406" s="10">
        <v>7.5</v>
      </c>
    </row>
    <row r="407" spans="1:4" ht="12.75">
      <c r="A407" t="s">
        <v>416</v>
      </c>
      <c r="D407" s="10">
        <v>6.5</v>
      </c>
    </row>
    <row r="408" spans="1:4" ht="12.75">
      <c r="A408" t="s">
        <v>417</v>
      </c>
      <c r="D408" s="10">
        <v>6.5</v>
      </c>
    </row>
    <row r="409" spans="1:4" ht="12.75">
      <c r="A409" t="s">
        <v>418</v>
      </c>
      <c r="D409" s="10">
        <v>6</v>
      </c>
    </row>
    <row r="410" spans="1:4" ht="12.75">
      <c r="A410" t="s">
        <v>419</v>
      </c>
      <c r="D410" s="10">
        <v>6</v>
      </c>
    </row>
    <row r="411" spans="1:4" ht="12.75">
      <c r="A411" t="s">
        <v>420</v>
      </c>
      <c r="D411" s="10">
        <v>6</v>
      </c>
    </row>
    <row r="412" spans="1:4" ht="12.75">
      <c r="A412" t="s">
        <v>421</v>
      </c>
      <c r="D412" s="10">
        <v>6.5</v>
      </c>
    </row>
    <row r="413" spans="1:4" ht="12.75">
      <c r="A413" t="s">
        <v>422</v>
      </c>
      <c r="D413" s="10">
        <v>6.5</v>
      </c>
    </row>
    <row r="414" spans="1:4" ht="12.75">
      <c r="A414" t="s">
        <v>423</v>
      </c>
      <c r="D414" s="10">
        <v>6.5</v>
      </c>
    </row>
    <row r="415" spans="1:4" ht="12.75">
      <c r="A415" t="s">
        <v>424</v>
      </c>
      <c r="D415" s="10">
        <v>7</v>
      </c>
    </row>
    <row r="416" spans="1:4" ht="12.75">
      <c r="A416" t="s">
        <v>425</v>
      </c>
      <c r="D416" s="10">
        <v>7</v>
      </c>
    </row>
    <row r="417" spans="1:4" ht="12.75">
      <c r="A417" t="s">
        <v>426</v>
      </c>
      <c r="D417" s="10">
        <v>7</v>
      </c>
    </row>
    <row r="418" spans="1:4" ht="12.75">
      <c r="A418" t="s">
        <v>427</v>
      </c>
      <c r="D418" s="10">
        <v>7.5</v>
      </c>
    </row>
    <row r="419" spans="1:4" ht="12.75">
      <c r="A419" t="s">
        <v>428</v>
      </c>
      <c r="D419" s="10">
        <v>8</v>
      </c>
    </row>
    <row r="420" spans="1:4" ht="12.75">
      <c r="A420" t="s">
        <v>429</v>
      </c>
      <c r="D420" s="10">
        <v>8</v>
      </c>
    </row>
    <row r="421" spans="1:4" ht="12.75">
      <c r="A421" t="s">
        <v>430</v>
      </c>
      <c r="D421" s="10">
        <v>8</v>
      </c>
    </row>
    <row r="422" spans="1:4" ht="12.75">
      <c r="A422" t="s">
        <v>431</v>
      </c>
      <c r="D422" s="10">
        <v>8</v>
      </c>
    </row>
    <row r="423" spans="1:4" ht="12.75">
      <c r="A423" t="s">
        <v>432</v>
      </c>
      <c r="D423" s="10">
        <v>8</v>
      </c>
    </row>
    <row r="424" spans="1:4" ht="12.75">
      <c r="A424" t="s">
        <v>433</v>
      </c>
      <c r="D424" s="10">
        <v>8</v>
      </c>
    </row>
    <row r="425" spans="1:4" ht="12.75">
      <c r="A425" t="s">
        <v>434</v>
      </c>
      <c r="D425" s="10">
        <v>8</v>
      </c>
    </row>
    <row r="426" spans="1:4" ht="12.75">
      <c r="A426" t="s">
        <v>435</v>
      </c>
      <c r="D426" s="10">
        <v>8</v>
      </c>
    </row>
    <row r="427" spans="1:4" ht="12.75">
      <c r="A427" t="s">
        <v>436</v>
      </c>
      <c r="D427" s="10">
        <v>8</v>
      </c>
    </row>
    <row r="428" spans="1:4" ht="12.75">
      <c r="A428" t="s">
        <v>437</v>
      </c>
      <c r="D428" s="10">
        <v>8</v>
      </c>
    </row>
    <row r="429" spans="1:4" ht="12.75">
      <c r="A429" t="s">
        <v>438</v>
      </c>
      <c r="D429" s="10">
        <v>7.5</v>
      </c>
    </row>
    <row r="430" spans="1:4" ht="12.75">
      <c r="A430" t="s">
        <v>439</v>
      </c>
      <c r="D430" s="10">
        <v>7</v>
      </c>
    </row>
    <row r="431" spans="1:4" ht="12.75">
      <c r="A431" t="s">
        <v>440</v>
      </c>
      <c r="D431" s="10">
        <v>7</v>
      </c>
    </row>
    <row r="432" spans="1:4" ht="12.75">
      <c r="A432" t="s">
        <v>441</v>
      </c>
      <c r="D432" s="10">
        <v>7</v>
      </c>
    </row>
    <row r="433" spans="1:4" ht="12.75">
      <c r="A433" t="s">
        <v>442</v>
      </c>
      <c r="D433" s="10">
        <v>6.5</v>
      </c>
    </row>
    <row r="434" spans="1:4" ht="12.75">
      <c r="A434" t="s">
        <v>443</v>
      </c>
      <c r="D434" s="10">
        <v>6.5</v>
      </c>
    </row>
    <row r="435" spans="1:4" ht="12.75">
      <c r="A435" t="s">
        <v>444</v>
      </c>
      <c r="D435" s="10">
        <v>6</v>
      </c>
    </row>
    <row r="436" spans="1:4" ht="12.75">
      <c r="A436" t="s">
        <v>445</v>
      </c>
      <c r="D436" s="10">
        <v>6</v>
      </c>
    </row>
    <row r="437" spans="1:4" ht="12.75">
      <c r="A437" t="s">
        <v>446</v>
      </c>
      <c r="D437" s="10">
        <v>6</v>
      </c>
    </row>
    <row r="438" spans="1:4" ht="12.75">
      <c r="A438" t="s">
        <v>447</v>
      </c>
      <c r="D438" s="10">
        <v>5.25</v>
      </c>
    </row>
    <row r="439" spans="1:4" ht="12.75">
      <c r="A439" t="s">
        <v>448</v>
      </c>
      <c r="D439" s="10">
        <v>5.25</v>
      </c>
    </row>
    <row r="440" spans="1:4" ht="12.75">
      <c r="A440" t="s">
        <v>449</v>
      </c>
      <c r="D440" s="10">
        <v>5.25</v>
      </c>
    </row>
    <row r="441" spans="1:4" ht="12.75">
      <c r="A441" t="s">
        <v>450</v>
      </c>
      <c r="D441" s="10">
        <v>5.25</v>
      </c>
    </row>
    <row r="442" spans="1:4" ht="12.75">
      <c r="A442" t="s">
        <v>451</v>
      </c>
      <c r="D442" s="10">
        <v>5.25</v>
      </c>
    </row>
    <row r="443" spans="1:4" ht="12.75">
      <c r="A443" t="s">
        <v>452</v>
      </c>
      <c r="D443" s="10">
        <v>5.25</v>
      </c>
    </row>
    <row r="444" spans="1:4" ht="12.75">
      <c r="A444" t="s">
        <v>453</v>
      </c>
      <c r="D444" s="10">
        <v>5.25</v>
      </c>
    </row>
    <row r="445" spans="1:4" ht="12.75">
      <c r="A445" t="s">
        <v>454</v>
      </c>
      <c r="D445" s="10">
        <v>5.25</v>
      </c>
    </row>
    <row r="446" spans="1:4" ht="12.75">
      <c r="A446" t="s">
        <v>455</v>
      </c>
      <c r="D446" s="10">
        <v>4.75</v>
      </c>
    </row>
    <row r="447" spans="1:4" ht="12.75">
      <c r="A447" t="s">
        <v>456</v>
      </c>
      <c r="D447" s="10">
        <v>4.75</v>
      </c>
    </row>
    <row r="448" spans="1:4" ht="12.75">
      <c r="A448" t="s">
        <v>457</v>
      </c>
      <c r="D448" s="10">
        <v>4.75</v>
      </c>
    </row>
    <row r="449" spans="1:4" ht="12.75">
      <c r="A449" t="s">
        <v>458</v>
      </c>
      <c r="D449" s="10">
        <v>4.75</v>
      </c>
    </row>
    <row r="450" spans="1:4" ht="12.75">
      <c r="A450" t="s">
        <v>459</v>
      </c>
      <c r="D450" s="10">
        <v>4.75</v>
      </c>
    </row>
    <row r="451" spans="1:4" ht="12.75">
      <c r="A451" t="s">
        <v>460</v>
      </c>
      <c r="D451" s="10">
        <v>4.75</v>
      </c>
    </row>
    <row r="452" spans="1:4" ht="12.75">
      <c r="A452" t="s">
        <v>461</v>
      </c>
      <c r="D452" s="10">
        <v>4.75</v>
      </c>
    </row>
    <row r="453" spans="1:4" ht="12.75">
      <c r="A453" t="s">
        <v>462</v>
      </c>
      <c r="D453" s="10">
        <v>4.75</v>
      </c>
    </row>
    <row r="454" spans="1:4" ht="12.75">
      <c r="A454" t="s">
        <v>463</v>
      </c>
      <c r="D454" s="10">
        <v>4.75</v>
      </c>
    </row>
    <row r="455" spans="1:4" ht="12.75">
      <c r="A455" t="s">
        <v>464</v>
      </c>
      <c r="D455" s="10">
        <v>4.75</v>
      </c>
    </row>
    <row r="456" spans="1:4" ht="12.75">
      <c r="A456" t="s">
        <v>465</v>
      </c>
      <c r="D456" s="10">
        <v>4.75</v>
      </c>
    </row>
    <row r="457" spans="1:4" ht="12.75">
      <c r="A457" t="s">
        <v>466</v>
      </c>
      <c r="D457" s="10">
        <v>4.75</v>
      </c>
    </row>
    <row r="458" spans="1:4" ht="12.75">
      <c r="A458" t="s">
        <v>467</v>
      </c>
      <c r="D458" s="10">
        <v>4.75</v>
      </c>
    </row>
    <row r="459" spans="1:4" ht="12.75">
      <c r="A459" t="s">
        <v>468</v>
      </c>
      <c r="D459" s="10">
        <v>4.75</v>
      </c>
    </row>
    <row r="460" spans="1:4" ht="12.75">
      <c r="A460" t="s">
        <v>469</v>
      </c>
      <c r="D460" s="10">
        <v>4.75</v>
      </c>
    </row>
    <row r="461" spans="1:4" ht="12.75">
      <c r="A461" t="s">
        <v>470</v>
      </c>
      <c r="D461" s="10">
        <v>4.75</v>
      </c>
    </row>
    <row r="462" spans="1:4" ht="12.75">
      <c r="A462" t="s">
        <v>471</v>
      </c>
      <c r="D462" s="10">
        <v>4.75</v>
      </c>
    </row>
    <row r="463" spans="1:4" ht="12.75">
      <c r="A463" t="s">
        <v>472</v>
      </c>
      <c r="D463" s="10">
        <v>4.75</v>
      </c>
    </row>
    <row r="464" spans="1:4" ht="12.75">
      <c r="A464" t="s">
        <v>473</v>
      </c>
      <c r="D464" s="10">
        <v>5.25</v>
      </c>
    </row>
    <row r="465" spans="1:4" ht="12.75">
      <c r="A465" t="s">
        <v>474</v>
      </c>
      <c r="D465" s="10">
        <v>5.75</v>
      </c>
    </row>
    <row r="466" spans="1:4" ht="12.75">
      <c r="A466" t="s">
        <v>475</v>
      </c>
      <c r="D466" s="10">
        <v>6.25</v>
      </c>
    </row>
    <row r="467" spans="1:4" ht="12.75">
      <c r="A467" t="s">
        <v>476</v>
      </c>
      <c r="D467" s="10">
        <v>6.25</v>
      </c>
    </row>
    <row r="468" spans="1:4" ht="12.75">
      <c r="A468" t="s">
        <v>477</v>
      </c>
      <c r="D468" s="10">
        <v>6.75</v>
      </c>
    </row>
    <row r="469" spans="1:4" ht="12.75">
      <c r="A469" t="s">
        <v>478</v>
      </c>
      <c r="D469" s="10">
        <v>7.25</v>
      </c>
    </row>
    <row r="470" spans="1:4" ht="12.75">
      <c r="A470" t="s">
        <v>479</v>
      </c>
      <c r="D470" s="10">
        <v>7.25</v>
      </c>
    </row>
    <row r="471" spans="1:4" ht="12.75">
      <c r="A471" t="s">
        <v>480</v>
      </c>
      <c r="D471" s="10">
        <v>7.25</v>
      </c>
    </row>
    <row r="472" spans="1:4" ht="12.75">
      <c r="A472" t="s">
        <v>481</v>
      </c>
      <c r="D472" s="10">
        <v>7.25</v>
      </c>
    </row>
    <row r="473" spans="1:4" ht="12.75">
      <c r="A473" t="s">
        <v>482</v>
      </c>
      <c r="D473" s="10">
        <v>7.25</v>
      </c>
    </row>
    <row r="474" spans="1:4" ht="12.75">
      <c r="A474" t="s">
        <v>483</v>
      </c>
      <c r="D474" s="10">
        <v>7.25</v>
      </c>
    </row>
    <row r="475" spans="1:4" ht="12.75">
      <c r="A475" t="s">
        <v>484</v>
      </c>
      <c r="D475" s="10">
        <v>7.25</v>
      </c>
    </row>
    <row r="476" spans="1:4" ht="12.75">
      <c r="A476" t="s">
        <v>485</v>
      </c>
      <c r="D476" s="10">
        <v>8.25</v>
      </c>
    </row>
    <row r="477" spans="1:4" ht="12.75">
      <c r="A477" t="s">
        <v>486</v>
      </c>
      <c r="D477" s="10">
        <v>8.75</v>
      </c>
    </row>
    <row r="478" spans="1:4" ht="12.75">
      <c r="A478" t="s">
        <v>487</v>
      </c>
      <c r="D478" s="10">
        <v>8.75</v>
      </c>
    </row>
    <row r="479" spans="1:4" ht="12.75">
      <c r="A479" t="s">
        <v>488</v>
      </c>
      <c r="D479" s="10">
        <v>9.25</v>
      </c>
    </row>
    <row r="480" spans="1:4" ht="12.75">
      <c r="A480" t="s">
        <v>489</v>
      </c>
      <c r="D480" s="10">
        <v>9.25</v>
      </c>
    </row>
    <row r="481" spans="1:4" ht="12.75">
      <c r="A481" t="s">
        <v>490</v>
      </c>
      <c r="D481" s="10">
        <v>9.25</v>
      </c>
    </row>
    <row r="482" spans="1:4" ht="12.75">
      <c r="A482" t="s">
        <v>491</v>
      </c>
      <c r="D482" s="10">
        <v>9.25</v>
      </c>
    </row>
    <row r="483" spans="1:4" ht="12.75">
      <c r="A483" t="s">
        <v>492</v>
      </c>
      <c r="D483" s="10">
        <v>8.75</v>
      </c>
    </row>
    <row r="484" spans="1:4" ht="12.75">
      <c r="A484" t="s">
        <v>493</v>
      </c>
      <c r="D484" s="10">
        <v>8.75</v>
      </c>
    </row>
    <row r="485" spans="1:4" ht="12.75">
      <c r="A485" t="s">
        <v>494</v>
      </c>
      <c r="D485" s="10">
        <v>8.25</v>
      </c>
    </row>
    <row r="486" spans="1:4" ht="12.75">
      <c r="A486" t="s">
        <v>495</v>
      </c>
      <c r="D486" s="10">
        <v>8.25</v>
      </c>
    </row>
    <row r="487" spans="1:4" ht="12.75">
      <c r="A487" t="s">
        <v>496</v>
      </c>
      <c r="D487" s="10">
        <v>8.25</v>
      </c>
    </row>
    <row r="488" spans="1:4" ht="12.75">
      <c r="A488" t="s">
        <v>497</v>
      </c>
      <c r="D488" s="10">
        <v>8.25</v>
      </c>
    </row>
    <row r="489" spans="1:4" ht="12.75">
      <c r="A489" t="s">
        <v>498</v>
      </c>
      <c r="D489" s="10">
        <v>8.25</v>
      </c>
    </row>
    <row r="490" spans="1:4" ht="12.75">
      <c r="A490" t="s">
        <v>499</v>
      </c>
      <c r="D490" s="10">
        <v>8.25</v>
      </c>
    </row>
    <row r="491" spans="1:4" ht="12.75">
      <c r="A491" t="s">
        <v>500</v>
      </c>
      <c r="D491" s="10">
        <v>8.25</v>
      </c>
    </row>
    <row r="492" spans="1:4" ht="12.75">
      <c r="A492" t="s">
        <v>501</v>
      </c>
      <c r="D492" s="10">
        <v>8.25</v>
      </c>
    </row>
    <row r="493" spans="1:4" ht="12.75">
      <c r="A493" t="s">
        <v>502</v>
      </c>
      <c r="D493" s="10">
        <v>9</v>
      </c>
    </row>
    <row r="494" spans="1:4" ht="12.75">
      <c r="A494" t="s">
        <v>503</v>
      </c>
      <c r="D494" s="10">
        <v>9</v>
      </c>
    </row>
    <row r="495" spans="1:4" ht="12.75">
      <c r="A495" t="s">
        <v>504</v>
      </c>
      <c r="D495" s="10">
        <v>9</v>
      </c>
    </row>
    <row r="496" spans="1:4" ht="12.75">
      <c r="A496" t="s">
        <v>505</v>
      </c>
      <c r="D496" s="10">
        <v>9</v>
      </c>
    </row>
    <row r="497" spans="1:4" ht="12.75">
      <c r="A497" t="s">
        <v>506</v>
      </c>
      <c r="D497" s="10">
        <v>9</v>
      </c>
    </row>
    <row r="498" spans="1:4" ht="12.75">
      <c r="A498" t="s">
        <v>507</v>
      </c>
      <c r="D498" s="10">
        <v>9</v>
      </c>
    </row>
    <row r="499" spans="1:4" ht="12.75">
      <c r="A499" t="s">
        <v>508</v>
      </c>
      <c r="D499" s="10">
        <v>9.5</v>
      </c>
    </row>
    <row r="500" spans="1:4" ht="12.75">
      <c r="A500" t="s">
        <v>509</v>
      </c>
      <c r="D500" s="10">
        <v>9.5</v>
      </c>
    </row>
    <row r="501" spans="1:4" ht="12.75">
      <c r="A501" t="s">
        <v>510</v>
      </c>
      <c r="D501" s="10">
        <v>9.5</v>
      </c>
    </row>
    <row r="502" spans="1:4" ht="12.75">
      <c r="A502" t="s">
        <v>511</v>
      </c>
      <c r="D502" s="10">
        <v>9.5</v>
      </c>
    </row>
    <row r="503" spans="1:4" ht="12.75">
      <c r="A503" t="s">
        <v>512</v>
      </c>
      <c r="D503" s="10">
        <v>9.5</v>
      </c>
    </row>
    <row r="504" spans="1:4" ht="12.75">
      <c r="A504" t="s">
        <v>513</v>
      </c>
      <c r="D504" s="10">
        <v>9.5</v>
      </c>
    </row>
    <row r="505" spans="1:4" ht="12.75">
      <c r="A505" t="s">
        <v>514</v>
      </c>
      <c r="D505" s="10">
        <v>9.5</v>
      </c>
    </row>
    <row r="506" spans="1:4" ht="12.75">
      <c r="A506" t="s">
        <v>515</v>
      </c>
      <c r="D506" s="10">
        <v>9.5</v>
      </c>
    </row>
    <row r="507" spans="1:4" ht="12.75">
      <c r="A507" t="s">
        <v>516</v>
      </c>
      <c r="D507" s="10">
        <v>9</v>
      </c>
    </row>
    <row r="508" spans="1:4" ht="12.75">
      <c r="A508" t="s">
        <v>517</v>
      </c>
      <c r="D508" s="10">
        <v>8.5</v>
      </c>
    </row>
    <row r="509" spans="1:4" ht="12.75">
      <c r="A509" t="s">
        <v>518</v>
      </c>
      <c r="D509" s="10">
        <v>8.5</v>
      </c>
    </row>
    <row r="510" spans="1:4" ht="12.75">
      <c r="A510" t="s">
        <v>519</v>
      </c>
      <c r="D510" s="10">
        <v>8</v>
      </c>
    </row>
    <row r="511" spans="1:4" ht="12.75">
      <c r="A511" t="s">
        <v>520</v>
      </c>
      <c r="D511" s="10">
        <v>8</v>
      </c>
    </row>
    <row r="512" spans="1:4" ht="12.75">
      <c r="A512" t="s">
        <v>521</v>
      </c>
      <c r="D512" s="10">
        <v>8</v>
      </c>
    </row>
    <row r="513" spans="1:4" ht="12.75">
      <c r="A513" t="s">
        <v>522</v>
      </c>
      <c r="D513" s="10">
        <v>7.5</v>
      </c>
    </row>
    <row r="514" spans="1:4" ht="12.75">
      <c r="A514" t="s">
        <v>523</v>
      </c>
      <c r="D514" s="10">
        <v>7.5</v>
      </c>
    </row>
    <row r="515" spans="1:4" ht="12.75">
      <c r="A515" t="s">
        <v>524</v>
      </c>
      <c r="D515" s="10">
        <v>7.5</v>
      </c>
    </row>
    <row r="516" spans="1:4" ht="12.75">
      <c r="A516" t="s">
        <v>525</v>
      </c>
      <c r="D516" s="10">
        <v>7.5</v>
      </c>
    </row>
    <row r="517" spans="1:4" ht="12.75">
      <c r="A517" t="s">
        <v>526</v>
      </c>
      <c r="D517" s="10">
        <v>7.5</v>
      </c>
    </row>
    <row r="518" spans="1:4" ht="12.75">
      <c r="A518" t="s">
        <v>527</v>
      </c>
      <c r="D518" s="10">
        <v>7.5</v>
      </c>
    </row>
    <row r="519" spans="1:4" ht="12.75">
      <c r="A519" t="s">
        <v>528</v>
      </c>
      <c r="D519" s="10">
        <v>7.5</v>
      </c>
    </row>
    <row r="520" spans="1:4" ht="12.75">
      <c r="A520" t="s">
        <v>529</v>
      </c>
      <c r="D520" s="10">
        <v>7.5</v>
      </c>
    </row>
    <row r="521" spans="1:4" ht="12.75">
      <c r="A521" t="s">
        <v>530</v>
      </c>
      <c r="D521" s="10">
        <v>7.5</v>
      </c>
    </row>
    <row r="522" spans="1:4" ht="12.75">
      <c r="A522" t="s">
        <v>531</v>
      </c>
      <c r="D522" s="10">
        <v>7.5</v>
      </c>
    </row>
    <row r="523" spans="1:4" ht="12.75">
      <c r="A523" t="s">
        <v>532</v>
      </c>
      <c r="D523" s="10">
        <v>8</v>
      </c>
    </row>
    <row r="524" spans="1:4" ht="12.75">
      <c r="A524" t="s">
        <v>533</v>
      </c>
      <c r="D524" s="10">
        <v>8.5</v>
      </c>
    </row>
    <row r="525" spans="1:4" ht="12.75">
      <c r="A525" t="s">
        <v>534</v>
      </c>
      <c r="D525" s="10">
        <v>8.5</v>
      </c>
    </row>
    <row r="526" spans="1:4" ht="12.75">
      <c r="A526" t="s">
        <v>535</v>
      </c>
      <c r="D526" s="10">
        <v>8.5</v>
      </c>
    </row>
    <row r="527" spans="1:4" ht="12.75">
      <c r="A527" t="s">
        <v>536</v>
      </c>
      <c r="D527" s="10">
        <v>9</v>
      </c>
    </row>
    <row r="528" spans="1:4" ht="12.75">
      <c r="A528" t="s">
        <v>537</v>
      </c>
      <c r="D528" s="10">
        <v>9</v>
      </c>
    </row>
    <row r="529" spans="1:4" ht="12.75">
      <c r="A529" t="s">
        <v>538</v>
      </c>
      <c r="D529" s="10">
        <v>9.5</v>
      </c>
    </row>
    <row r="530" spans="1:4" ht="12.75">
      <c r="A530" t="s">
        <v>539</v>
      </c>
      <c r="D530" s="10">
        <v>10.25</v>
      </c>
    </row>
    <row r="531" spans="1:4" ht="12.75">
      <c r="A531" t="s">
        <v>540</v>
      </c>
      <c r="D531" s="10">
        <v>10.75</v>
      </c>
    </row>
    <row r="532" spans="1:4" ht="12.75">
      <c r="A532" t="s">
        <v>541</v>
      </c>
      <c r="D532" s="10">
        <v>10.75</v>
      </c>
    </row>
    <row r="533" spans="1:4" ht="12.75">
      <c r="A533" t="s">
        <v>542</v>
      </c>
      <c r="D533" s="10">
        <v>11.25</v>
      </c>
    </row>
    <row r="534" spans="1:4" ht="12.75">
      <c r="A534" t="s">
        <v>543</v>
      </c>
      <c r="D534" s="10">
        <v>11.25</v>
      </c>
    </row>
    <row r="535" spans="1:4" ht="12.75">
      <c r="A535" t="s">
        <v>544</v>
      </c>
      <c r="D535" s="10">
        <v>11.25</v>
      </c>
    </row>
    <row r="536" spans="1:4" ht="12.75">
      <c r="A536" t="s">
        <v>545</v>
      </c>
      <c r="D536" s="10">
        <v>11.25</v>
      </c>
    </row>
    <row r="537" spans="1:4" ht="12.75">
      <c r="A537" t="s">
        <v>546</v>
      </c>
      <c r="D537" s="10">
        <v>11.25</v>
      </c>
    </row>
    <row r="538" spans="1:4" ht="12.75">
      <c r="A538" t="s">
        <v>547</v>
      </c>
      <c r="D538" s="10">
        <v>11.25</v>
      </c>
    </row>
    <row r="539" spans="1:4" ht="12.75">
      <c r="A539" t="s">
        <v>548</v>
      </c>
      <c r="D539" s="10">
        <v>11.75</v>
      </c>
    </row>
    <row r="540" spans="1:4" ht="12.75">
      <c r="A540" t="s">
        <v>549</v>
      </c>
      <c r="D540" s="10">
        <v>11.75</v>
      </c>
    </row>
    <row r="541" spans="1:4" ht="12.75">
      <c r="A541" t="s">
        <v>550</v>
      </c>
      <c r="D541" s="10">
        <v>12.25</v>
      </c>
    </row>
    <row r="542" spans="1:4" ht="12.75">
      <c r="A542" t="s">
        <v>551</v>
      </c>
      <c r="D542" s="10">
        <v>14</v>
      </c>
    </row>
    <row r="543" spans="1:4" ht="12.75">
      <c r="A543" t="s">
        <v>552</v>
      </c>
      <c r="D543" s="10">
        <v>14</v>
      </c>
    </row>
    <row r="544" spans="1:4" ht="12.75">
      <c r="A544" t="s">
        <v>553</v>
      </c>
      <c r="D544" s="10">
        <v>14</v>
      </c>
    </row>
    <row r="545" spans="1:4" ht="12.75">
      <c r="A545" t="s">
        <v>554</v>
      </c>
      <c r="D545" s="10">
        <v>14</v>
      </c>
    </row>
    <row r="546" spans="1:4" ht="12.75">
      <c r="A546" t="s">
        <v>555</v>
      </c>
      <c r="D546" s="10">
        <v>14</v>
      </c>
    </row>
    <row r="547" spans="1:4" ht="12.75">
      <c r="A547" t="s">
        <v>556</v>
      </c>
      <c r="D547" s="10">
        <v>14.79</v>
      </c>
    </row>
    <row r="548" spans="1:4" ht="12.75">
      <c r="A548" t="s">
        <v>557</v>
      </c>
      <c r="D548" s="10">
        <v>15.67</v>
      </c>
    </row>
    <row r="549" spans="1:4" ht="12.75">
      <c r="A549" t="s">
        <v>558</v>
      </c>
      <c r="D549" s="10">
        <v>11.83</v>
      </c>
    </row>
    <row r="550" spans="1:4" ht="12.75">
      <c r="A550" t="s">
        <v>559</v>
      </c>
      <c r="D550" s="10">
        <v>10.67</v>
      </c>
    </row>
    <row r="551" spans="1:4" ht="12.75">
      <c r="A551" t="s">
        <v>560</v>
      </c>
      <c r="D551" s="10">
        <v>10.18</v>
      </c>
    </row>
    <row r="552" spans="1:4" ht="12.75">
      <c r="A552" t="s">
        <v>561</v>
      </c>
      <c r="D552" s="10">
        <v>10.45</v>
      </c>
    </row>
    <row r="553" spans="1:4" ht="12.75">
      <c r="A553" t="s">
        <v>562</v>
      </c>
      <c r="D553" s="10">
        <v>11.02</v>
      </c>
    </row>
    <row r="554" spans="1:4" ht="12.75">
      <c r="A554" t="s">
        <v>563</v>
      </c>
      <c r="D554" s="10">
        <v>11.76</v>
      </c>
    </row>
    <row r="555" spans="1:4" ht="12.75">
      <c r="A555" t="s">
        <v>564</v>
      </c>
      <c r="D555" s="10">
        <v>13.06</v>
      </c>
    </row>
    <row r="556" spans="1:4" ht="12.75">
      <c r="A556" t="s">
        <v>565</v>
      </c>
      <c r="D556" s="10">
        <v>17.26</v>
      </c>
    </row>
    <row r="557" spans="1:4" ht="12.75">
      <c r="A557" t="s">
        <v>566</v>
      </c>
      <c r="D557" s="10">
        <v>17</v>
      </c>
    </row>
    <row r="558" spans="1:4" ht="12.75">
      <c r="A558" t="s">
        <v>567</v>
      </c>
      <c r="D558" s="10">
        <v>17.14</v>
      </c>
    </row>
    <row r="559" spans="1:4" ht="12.75">
      <c r="A559" t="s">
        <v>568</v>
      </c>
      <c r="D559" s="10">
        <v>16.59</v>
      </c>
    </row>
    <row r="560" spans="1:4" ht="12.75">
      <c r="A560" t="s">
        <v>569</v>
      </c>
      <c r="D560" s="10">
        <v>17.400000000000002</v>
      </c>
    </row>
    <row r="561" spans="1:4" ht="12.75">
      <c r="A561" t="s">
        <v>570</v>
      </c>
      <c r="D561" s="10">
        <v>19.06</v>
      </c>
    </row>
    <row r="562" spans="1:4" ht="12.75">
      <c r="A562" t="s">
        <v>571</v>
      </c>
      <c r="D562" s="10">
        <v>19.07</v>
      </c>
    </row>
    <row r="563" spans="1:4" ht="12.75">
      <c r="A563" t="s">
        <v>572</v>
      </c>
      <c r="D563" s="10">
        <v>19.89</v>
      </c>
    </row>
    <row r="564" spans="1:4" ht="12.75">
      <c r="A564" t="s">
        <v>573</v>
      </c>
      <c r="D564" s="10">
        <v>21.03</v>
      </c>
    </row>
    <row r="565" spans="1:4" ht="12.75">
      <c r="A565" t="s">
        <v>574</v>
      </c>
      <c r="D565" s="10">
        <v>19.63</v>
      </c>
    </row>
    <row r="566" spans="1:4" ht="12.75">
      <c r="A566" t="s">
        <v>575</v>
      </c>
      <c r="D566" s="10">
        <v>18.3</v>
      </c>
    </row>
    <row r="567" spans="1:4" ht="12.75">
      <c r="A567" t="s">
        <v>576</v>
      </c>
      <c r="D567" s="10">
        <v>15.4</v>
      </c>
    </row>
    <row r="568" spans="1:4" ht="12.75">
      <c r="A568" t="s">
        <v>577</v>
      </c>
      <c r="D568" s="10">
        <v>14.66</v>
      </c>
    </row>
    <row r="569" spans="1:4" ht="12.75">
      <c r="A569" t="s">
        <v>578</v>
      </c>
      <c r="D569" s="10">
        <v>14.72</v>
      </c>
    </row>
    <row r="570" spans="1:4" ht="12.75">
      <c r="A570" t="s">
        <v>579</v>
      </c>
      <c r="D570" s="10">
        <v>14.74</v>
      </c>
    </row>
    <row r="571" spans="1:4" ht="12.75">
      <c r="A571" t="s">
        <v>580</v>
      </c>
      <c r="D571" s="10">
        <v>15.11</v>
      </c>
    </row>
    <row r="572" spans="1:4" ht="12.75">
      <c r="A572" t="s">
        <v>581</v>
      </c>
      <c r="D572" s="10">
        <v>15.32</v>
      </c>
    </row>
    <row r="573" spans="1:4" ht="12.75">
      <c r="A573" t="s">
        <v>582</v>
      </c>
      <c r="D573" s="10">
        <v>15.32</v>
      </c>
    </row>
    <row r="574" spans="1:4" ht="12.75">
      <c r="A574" t="s">
        <v>583</v>
      </c>
      <c r="D574" s="10">
        <v>16.580000000000002</v>
      </c>
    </row>
    <row r="575" spans="1:4" ht="12.75">
      <c r="A575" t="s">
        <v>584</v>
      </c>
      <c r="D575" s="10">
        <v>15.600000000000001</v>
      </c>
    </row>
    <row r="576" spans="1:4" ht="12.75">
      <c r="A576" t="s">
        <v>585</v>
      </c>
      <c r="D576" s="10">
        <v>14.26</v>
      </c>
    </row>
    <row r="577" spans="1:4" ht="12.75">
      <c r="A577" t="s">
        <v>586</v>
      </c>
      <c r="D577" s="10">
        <v>13.18</v>
      </c>
    </row>
    <row r="578" spans="1:4" ht="12.75">
      <c r="A578" t="s">
        <v>587</v>
      </c>
      <c r="D578" s="10">
        <v>11.53</v>
      </c>
    </row>
    <row r="579" spans="1:4" ht="12.75">
      <c r="A579" t="s">
        <v>588</v>
      </c>
      <c r="D579" s="10">
        <v>10.87</v>
      </c>
    </row>
    <row r="580" spans="1:4" ht="12.75">
      <c r="A580" t="s">
        <v>589</v>
      </c>
      <c r="D580" s="10">
        <v>10.26</v>
      </c>
    </row>
    <row r="581" spans="1:4" ht="12.75">
      <c r="A581" t="s">
        <v>590</v>
      </c>
      <c r="D581" s="10">
        <v>9.81</v>
      </c>
    </row>
    <row r="582" spans="1:4" ht="12.75">
      <c r="A582" t="s">
        <v>591</v>
      </c>
      <c r="D582" s="10">
        <v>9.43</v>
      </c>
    </row>
    <row r="583" spans="1:4" ht="12.75">
      <c r="A583" t="s">
        <v>592</v>
      </c>
      <c r="D583" s="10">
        <v>9.42</v>
      </c>
    </row>
    <row r="584" spans="1:4" ht="12.75">
      <c r="A584" t="s">
        <v>593</v>
      </c>
      <c r="D584" s="10">
        <v>9.46</v>
      </c>
    </row>
    <row r="585" spans="1:4" ht="12.75">
      <c r="A585" t="s">
        <v>594</v>
      </c>
      <c r="D585" s="10">
        <v>9.38</v>
      </c>
    </row>
    <row r="586" spans="1:4" ht="12.75">
      <c r="A586" t="s">
        <v>595</v>
      </c>
      <c r="D586" s="10">
        <v>9.42</v>
      </c>
    </row>
    <row r="587" spans="1:4" ht="12.75">
      <c r="A587" t="s">
        <v>596</v>
      </c>
      <c r="D587" s="10">
        <v>9.51</v>
      </c>
    </row>
    <row r="588" spans="1:4" ht="12.75">
      <c r="A588" t="s">
        <v>597</v>
      </c>
      <c r="D588" s="10">
        <v>9.57</v>
      </c>
    </row>
    <row r="589" spans="1:4" ht="12.75">
      <c r="A589" t="s">
        <v>598</v>
      </c>
      <c r="D589" s="10">
        <v>9.52</v>
      </c>
    </row>
    <row r="590" spans="1:4" ht="12.75">
      <c r="A590" t="s">
        <v>599</v>
      </c>
      <c r="D590" s="10">
        <v>9.450000000000001</v>
      </c>
    </row>
    <row r="591" spans="1:4" ht="12.75">
      <c r="A591" t="s">
        <v>600</v>
      </c>
      <c r="D591" s="10">
        <v>9.63</v>
      </c>
    </row>
    <row r="592" spans="1:4" ht="12.75">
      <c r="A592" t="s">
        <v>601</v>
      </c>
      <c r="D592" s="10">
        <v>10.040000000000001</v>
      </c>
    </row>
    <row r="593" spans="1:4" ht="12.75">
      <c r="A593" t="s">
        <v>602</v>
      </c>
      <c r="D593" s="10">
        <v>9.98</v>
      </c>
    </row>
    <row r="594" spans="1:4" ht="12.75">
      <c r="A594" t="s">
        <v>603</v>
      </c>
      <c r="D594" s="10">
        <v>10.040000000000001</v>
      </c>
    </row>
    <row r="595" spans="1:4" ht="12.75">
      <c r="A595" t="s">
        <v>604</v>
      </c>
      <c r="D595" s="10">
        <v>10.76</v>
      </c>
    </row>
    <row r="596" spans="1:4" ht="12.75">
      <c r="A596" t="s">
        <v>605</v>
      </c>
      <c r="D596" s="10">
        <v>10.82</v>
      </c>
    </row>
    <row r="597" spans="1:4" ht="12.75">
      <c r="A597" t="s">
        <v>606</v>
      </c>
      <c r="D597" s="10">
        <v>11.600000000000001</v>
      </c>
    </row>
    <row r="598" spans="1:4" ht="12.75">
      <c r="A598" t="s">
        <v>607</v>
      </c>
      <c r="D598" s="10">
        <v>11.98</v>
      </c>
    </row>
    <row r="599" spans="1:4" ht="12.75">
      <c r="A599" t="s">
        <v>608</v>
      </c>
      <c r="D599" s="10">
        <v>13.24</v>
      </c>
    </row>
    <row r="600" spans="1:4" ht="12.75">
      <c r="A600" t="s">
        <v>609</v>
      </c>
      <c r="D600" s="10">
        <v>12.39</v>
      </c>
    </row>
    <row r="601" spans="1:4" ht="12.75">
      <c r="A601" t="s">
        <v>610</v>
      </c>
      <c r="D601" s="10">
        <v>12.28</v>
      </c>
    </row>
    <row r="602" spans="1:4" ht="12.75">
      <c r="A602" t="s">
        <v>611</v>
      </c>
      <c r="D602" s="10">
        <v>11.71</v>
      </c>
    </row>
    <row r="603" spans="1:4" ht="12.75">
      <c r="A603" t="s">
        <v>612</v>
      </c>
      <c r="D603" s="10">
        <v>10.78</v>
      </c>
    </row>
    <row r="604" spans="1:4" ht="12.75">
      <c r="A604" t="s">
        <v>613</v>
      </c>
      <c r="D604" s="10">
        <v>10.16</v>
      </c>
    </row>
    <row r="605" spans="1:4" ht="12.75">
      <c r="A605" t="s">
        <v>614</v>
      </c>
      <c r="D605" s="10">
        <v>9.66</v>
      </c>
    </row>
    <row r="606" spans="1:4" ht="12.75">
      <c r="A606" t="s">
        <v>615</v>
      </c>
      <c r="D606" s="10">
        <v>10.95</v>
      </c>
    </row>
    <row r="607" spans="1:4" ht="12.75">
      <c r="A607" t="s">
        <v>616</v>
      </c>
      <c r="D607" s="10">
        <v>11.18</v>
      </c>
    </row>
    <row r="608" spans="1:4" ht="12.75">
      <c r="A608" t="s">
        <v>617</v>
      </c>
      <c r="D608" s="10">
        <v>9.75</v>
      </c>
    </row>
    <row r="609" spans="1:4" ht="12.75">
      <c r="A609" t="s">
        <v>618</v>
      </c>
      <c r="D609" s="10">
        <v>9.59</v>
      </c>
    </row>
    <row r="610" spans="1:4" ht="12.75">
      <c r="A610" t="s">
        <v>619</v>
      </c>
      <c r="D610" s="10">
        <v>9.57</v>
      </c>
    </row>
    <row r="611" spans="1:4" ht="12.75">
      <c r="A611" t="s">
        <v>620</v>
      </c>
      <c r="D611" s="10">
        <v>9.31</v>
      </c>
    </row>
    <row r="612" spans="1:4" ht="12.75">
      <c r="A612" t="s">
        <v>621</v>
      </c>
      <c r="D612" s="10">
        <v>9.200000000000001</v>
      </c>
    </row>
    <row r="613" spans="1:4" ht="12.75">
      <c r="A613" t="s">
        <v>622</v>
      </c>
      <c r="D613" s="10">
        <v>9.31</v>
      </c>
    </row>
    <row r="614" spans="1:4" ht="12.75">
      <c r="A614" t="s">
        <v>623</v>
      </c>
      <c r="D614" s="10">
        <v>8.77</v>
      </c>
    </row>
    <row r="615" spans="1:4" ht="12.75">
      <c r="A615" t="s">
        <v>624</v>
      </c>
      <c r="D615" s="10">
        <v>8.98</v>
      </c>
    </row>
    <row r="616" spans="1:4" ht="12.75">
      <c r="A616" t="s">
        <v>625</v>
      </c>
      <c r="D616" s="10">
        <v>9.49</v>
      </c>
    </row>
    <row r="617" spans="1:4" ht="12.75">
      <c r="A617" t="s">
        <v>626</v>
      </c>
      <c r="D617" s="10">
        <v>10.33</v>
      </c>
    </row>
    <row r="618" spans="1:4" ht="12.75">
      <c r="A618" t="s">
        <v>627</v>
      </c>
      <c r="D618" s="10">
        <v>11.84</v>
      </c>
    </row>
    <row r="619" spans="1:4" ht="12.75">
      <c r="A619" t="s">
        <v>628</v>
      </c>
      <c r="D619" s="10">
        <v>10.44</v>
      </c>
    </row>
    <row r="620" spans="1:4" ht="12.75">
      <c r="A620" t="s">
        <v>629</v>
      </c>
      <c r="D620" s="10">
        <v>9.27</v>
      </c>
    </row>
    <row r="621" spans="1:4" ht="12.75">
      <c r="A621" t="s">
        <v>630</v>
      </c>
      <c r="D621" s="10">
        <v>8.43</v>
      </c>
    </row>
    <row r="622" spans="1:4" ht="12.75">
      <c r="A622" t="s">
        <v>631</v>
      </c>
      <c r="D622" s="10">
        <v>8.84</v>
      </c>
    </row>
    <row r="623" spans="1:4" ht="12.75">
      <c r="A623" t="s">
        <v>632</v>
      </c>
      <c r="D623" s="10">
        <v>8.63</v>
      </c>
    </row>
    <row r="624" spans="1:4" ht="12.75">
      <c r="A624" t="s">
        <v>633</v>
      </c>
      <c r="D624" s="10">
        <v>8.58</v>
      </c>
    </row>
    <row r="625" spans="1:4" ht="12.75">
      <c r="A625" t="s">
        <v>634</v>
      </c>
      <c r="D625" s="10">
        <v>8.63</v>
      </c>
    </row>
    <row r="626" spans="1:4" ht="12.75">
      <c r="A626" t="s">
        <v>635</v>
      </c>
      <c r="D626" s="10">
        <v>8.620000000000001</v>
      </c>
    </row>
    <row r="627" spans="1:4" ht="12.75">
      <c r="A627" t="s">
        <v>636</v>
      </c>
      <c r="D627" s="10">
        <v>8.47</v>
      </c>
    </row>
    <row r="628" spans="1:4" ht="12.75">
      <c r="A628" t="s">
        <v>637</v>
      </c>
      <c r="D628" s="10">
        <v>8.49</v>
      </c>
    </row>
    <row r="629" spans="1:4" ht="12.75">
      <c r="A629" t="s">
        <v>638</v>
      </c>
      <c r="D629" s="10">
        <v>7.74</v>
      </c>
    </row>
    <row r="630" spans="1:4" ht="12.75">
      <c r="A630" t="s">
        <v>639</v>
      </c>
      <c r="D630" s="10">
        <v>7.59</v>
      </c>
    </row>
    <row r="631" spans="1:4" ht="12.75">
      <c r="A631" t="s">
        <v>640</v>
      </c>
      <c r="D631" s="10">
        <v>7.14</v>
      </c>
    </row>
    <row r="632" spans="1:4" ht="12.75">
      <c r="A632" t="s">
        <v>641</v>
      </c>
      <c r="D632" s="10">
        <v>8.26</v>
      </c>
    </row>
    <row r="633" spans="1:4" ht="12.75">
      <c r="A633" t="s">
        <v>642</v>
      </c>
      <c r="D633" s="10">
        <v>8.540000000000001</v>
      </c>
    </row>
    <row r="634" spans="1:4" ht="12.75">
      <c r="A634" t="s">
        <v>643</v>
      </c>
      <c r="D634" s="10">
        <v>8.59</v>
      </c>
    </row>
    <row r="635" spans="1:4" ht="12.75">
      <c r="A635" t="s">
        <v>644</v>
      </c>
      <c r="D635" s="10">
        <v>8.76</v>
      </c>
    </row>
    <row r="636" spans="1:4" ht="12.75">
      <c r="A636" t="s">
        <v>645</v>
      </c>
      <c r="D636" s="10">
        <v>9.24</v>
      </c>
    </row>
    <row r="637" spans="1:4" ht="12.75">
      <c r="A637" t="s">
        <v>646</v>
      </c>
      <c r="D637" s="10">
        <v>9.57</v>
      </c>
    </row>
    <row r="638" spans="1:4" ht="12.75">
      <c r="A638" t="s">
        <v>647</v>
      </c>
      <c r="D638" s="10">
        <v>8.26</v>
      </c>
    </row>
    <row r="639" spans="1:4" ht="12.75">
      <c r="A639" t="s">
        <v>648</v>
      </c>
      <c r="D639" s="10">
        <v>8.48</v>
      </c>
    </row>
    <row r="640" spans="1:4" ht="12.75">
      <c r="A640" t="s">
        <v>649</v>
      </c>
      <c r="D640" s="10">
        <v>8.66</v>
      </c>
    </row>
    <row r="641" spans="1:4" ht="12.75">
      <c r="A641" t="s">
        <v>650</v>
      </c>
      <c r="D641" s="10">
        <v>8.63</v>
      </c>
    </row>
    <row r="642" spans="1:4" ht="12.75">
      <c r="A642" t="s">
        <v>651</v>
      </c>
      <c r="D642" s="10">
        <v>8.58</v>
      </c>
    </row>
    <row r="643" spans="1:4" ht="12.75">
      <c r="A643" t="s">
        <v>652</v>
      </c>
      <c r="D643" s="10">
        <v>8.78</v>
      </c>
    </row>
    <row r="644" spans="1:4" ht="12.75">
      <c r="A644" t="s">
        <v>653</v>
      </c>
      <c r="D644" s="10">
        <v>9.06</v>
      </c>
    </row>
    <row r="645" spans="1:4" ht="12.75">
      <c r="A645" t="s">
        <v>654</v>
      </c>
      <c r="D645" s="10">
        <v>9.120000000000001</v>
      </c>
    </row>
    <row r="646" spans="1:4" ht="12.75">
      <c r="A646" t="s">
        <v>655</v>
      </c>
      <c r="D646" s="10">
        <v>9.44</v>
      </c>
    </row>
    <row r="647" spans="1:4" ht="12.75">
      <c r="A647" t="s">
        <v>656</v>
      </c>
      <c r="D647" s="10">
        <v>9.53</v>
      </c>
    </row>
    <row r="648" spans="1:4" ht="12.75">
      <c r="A648" t="s">
        <v>657</v>
      </c>
      <c r="D648" s="10">
        <v>10.03</v>
      </c>
    </row>
    <row r="649" spans="1:4" ht="12.75">
      <c r="A649" t="s">
        <v>658</v>
      </c>
      <c r="D649" s="10">
        <v>10.54</v>
      </c>
    </row>
    <row r="650" spans="1:4" ht="12.75">
      <c r="A650" t="s">
        <v>659</v>
      </c>
      <c r="D650" s="10">
        <v>10.51</v>
      </c>
    </row>
    <row r="651" spans="1:4" ht="12.75">
      <c r="A651" t="s">
        <v>660</v>
      </c>
      <c r="D651" s="10">
        <v>10.84</v>
      </c>
    </row>
    <row r="652" spans="1:4" ht="12.75">
      <c r="A652" t="s">
        <v>661</v>
      </c>
      <c r="D652" s="10">
        <v>11.17</v>
      </c>
    </row>
    <row r="653" spans="1:4" ht="12.75">
      <c r="A653" t="s">
        <v>662</v>
      </c>
      <c r="D653" s="10">
        <v>11.54</v>
      </c>
    </row>
    <row r="654" spans="1:4" ht="12.75">
      <c r="A654" t="s">
        <v>663</v>
      </c>
      <c r="D654" s="10">
        <v>11.7</v>
      </c>
    </row>
    <row r="655" spans="1:4" ht="12.75">
      <c r="A655" t="s">
        <v>664</v>
      </c>
      <c r="D655" s="10">
        <v>12.4</v>
      </c>
    </row>
    <row r="656" spans="1:4" ht="12.75">
      <c r="A656" t="s">
        <v>665</v>
      </c>
      <c r="D656" s="10">
        <v>12.61</v>
      </c>
    </row>
    <row r="657" spans="1:4" ht="12.75">
      <c r="A657" t="s">
        <v>666</v>
      </c>
      <c r="D657" s="10">
        <v>12.4</v>
      </c>
    </row>
    <row r="658" spans="1:4" ht="12.75">
      <c r="A658" t="s">
        <v>667</v>
      </c>
      <c r="D658" s="10">
        <v>12.31</v>
      </c>
    </row>
    <row r="659" spans="1:4" ht="12.75">
      <c r="A659" t="s">
        <v>668</v>
      </c>
      <c r="D659" s="10">
        <v>12.32</v>
      </c>
    </row>
    <row r="660" spans="1:4" ht="12.75">
      <c r="A660" t="s">
        <v>669</v>
      </c>
      <c r="D660" s="10">
        <v>12.4</v>
      </c>
    </row>
    <row r="661" spans="1:4" ht="12.75">
      <c r="A661" t="s">
        <v>670</v>
      </c>
      <c r="D661" s="10">
        <v>12.47</v>
      </c>
    </row>
    <row r="662" spans="1:4" ht="12.75">
      <c r="A662" t="s">
        <v>671</v>
      </c>
      <c r="D662" s="10">
        <v>12.43</v>
      </c>
    </row>
    <row r="663" spans="1:4" ht="12.75">
      <c r="A663" t="s">
        <v>672</v>
      </c>
      <c r="D663" s="10">
        <v>12.47</v>
      </c>
    </row>
    <row r="664" spans="1:4" ht="12.75">
      <c r="A664" t="s">
        <v>673</v>
      </c>
      <c r="D664" s="10">
        <v>12.47</v>
      </c>
    </row>
    <row r="665" spans="1:4" ht="12.75">
      <c r="A665" t="s">
        <v>674</v>
      </c>
      <c r="D665" s="10">
        <v>12.29</v>
      </c>
    </row>
    <row r="666" spans="1:4" ht="12.75">
      <c r="A666" t="s">
        <v>675</v>
      </c>
      <c r="D666" s="10">
        <v>13.25</v>
      </c>
    </row>
    <row r="667" spans="1:4" ht="12.75">
      <c r="A667" t="s">
        <v>676</v>
      </c>
      <c r="D667" s="10">
        <v>13.38</v>
      </c>
    </row>
    <row r="668" spans="1:4" ht="12.75">
      <c r="A668" t="s">
        <v>677</v>
      </c>
      <c r="D668" s="10">
        <v>13.77</v>
      </c>
    </row>
    <row r="669" spans="1:4" ht="12.75">
      <c r="A669" t="s">
        <v>678</v>
      </c>
      <c r="D669" s="10">
        <v>14.05</v>
      </c>
    </row>
    <row r="670" spans="1:4" ht="12.75">
      <c r="A670" t="s">
        <v>679</v>
      </c>
      <c r="D670" s="10">
        <v>13.9</v>
      </c>
    </row>
    <row r="671" spans="1:4" ht="12.75">
      <c r="A671" t="s">
        <v>680</v>
      </c>
      <c r="D671" s="10">
        <v>13.59</v>
      </c>
    </row>
    <row r="672" spans="1:4" ht="12.75">
      <c r="A672" t="s">
        <v>681</v>
      </c>
      <c r="D672" s="10">
        <v>13.01</v>
      </c>
    </row>
    <row r="673" spans="1:4" ht="12.75">
      <c r="A673" t="s">
        <v>682</v>
      </c>
      <c r="D673" s="10">
        <v>12.61</v>
      </c>
    </row>
    <row r="674" spans="1:4" ht="12.75">
      <c r="A674" t="s">
        <v>683</v>
      </c>
      <c r="D674" s="10">
        <v>12.66</v>
      </c>
    </row>
    <row r="675" spans="1:4" ht="12.75">
      <c r="A675" t="s">
        <v>684</v>
      </c>
      <c r="D675" s="10">
        <v>12.25</v>
      </c>
    </row>
    <row r="676" spans="1:4" ht="12.75">
      <c r="A676" t="s">
        <v>685</v>
      </c>
      <c r="D676" s="10">
        <v>11.78</v>
      </c>
    </row>
    <row r="677" spans="1:4" ht="12.75">
      <c r="A677" t="s">
        <v>686</v>
      </c>
      <c r="D677" s="10">
        <v>10.88</v>
      </c>
    </row>
    <row r="678" spans="1:4" ht="12.75">
      <c r="A678" t="s">
        <v>687</v>
      </c>
      <c r="D678" s="10">
        <v>10.02</v>
      </c>
    </row>
    <row r="679" spans="1:4" ht="12.75">
      <c r="A679" t="s">
        <v>688</v>
      </c>
      <c r="D679" s="10">
        <v>9.92</v>
      </c>
    </row>
    <row r="680" spans="1:4" ht="12.75">
      <c r="A680" t="s">
        <v>689</v>
      </c>
      <c r="D680" s="10">
        <v>9.66</v>
      </c>
    </row>
    <row r="681" spans="1:4" ht="12.75">
      <c r="A681" t="s">
        <v>690</v>
      </c>
      <c r="D681" s="10">
        <v>9.07</v>
      </c>
    </row>
    <row r="682" spans="1:4" ht="12.75">
      <c r="A682" t="s">
        <v>691</v>
      </c>
      <c r="D682" s="10">
        <v>8.91</v>
      </c>
    </row>
    <row r="683" spans="1:4" ht="12.75">
      <c r="A683" t="s">
        <v>692</v>
      </c>
      <c r="D683" s="10">
        <v>8.94</v>
      </c>
    </row>
    <row r="684" spans="1:4" ht="12.75">
      <c r="A684" t="s">
        <v>693</v>
      </c>
      <c r="D684" s="10">
        <v>8.8</v>
      </c>
    </row>
    <row r="685" spans="1:4" ht="12.75">
      <c r="A685" t="s">
        <v>694</v>
      </c>
      <c r="D685" s="10">
        <v>8.68</v>
      </c>
    </row>
    <row r="686" spans="1:4" ht="12.75">
      <c r="A686" t="s">
        <v>695</v>
      </c>
      <c r="D686" s="10">
        <v>8.17</v>
      </c>
    </row>
    <row r="687" spans="1:4" ht="12.75">
      <c r="A687" t="s">
        <v>696</v>
      </c>
      <c r="D687" s="10">
        <v>7.69</v>
      </c>
    </row>
    <row r="688" spans="1:4" ht="12.75">
      <c r="A688" t="s">
        <v>697</v>
      </c>
      <c r="D688" s="10">
        <v>7.67</v>
      </c>
    </row>
    <row r="689" spans="1:4" ht="12.75">
      <c r="A689" t="s">
        <v>700</v>
      </c>
      <c r="D689" s="10">
        <v>7.08</v>
      </c>
    </row>
    <row r="690" spans="1:4" ht="12.75">
      <c r="A690" t="s">
        <v>701</v>
      </c>
      <c r="D690" s="10">
        <v>7.56</v>
      </c>
    </row>
    <row r="691" spans="1:4" ht="12.75">
      <c r="A691" t="s">
        <v>702</v>
      </c>
      <c r="D691" s="10">
        <v>7.65</v>
      </c>
    </row>
    <row r="692" spans="1:4" ht="12.75">
      <c r="A692" t="s">
        <v>703</v>
      </c>
      <c r="D692" s="10">
        <v>6.85</v>
      </c>
    </row>
    <row r="693" spans="1:4" ht="12.75">
      <c r="A693" t="s">
        <v>704</v>
      </c>
      <c r="D693" s="10">
        <v>6.5</v>
      </c>
    </row>
    <row r="694" spans="1:4" ht="12.75">
      <c r="A694" t="s">
        <v>705</v>
      </c>
      <c r="D694" s="10">
        <v>5.91</v>
      </c>
    </row>
    <row r="695" spans="1:4" ht="12.75">
      <c r="A695" t="s">
        <v>706</v>
      </c>
      <c r="D695" s="10">
        <v>5.5</v>
      </c>
    </row>
    <row r="696" spans="1:4" ht="12.75">
      <c r="A696" t="s">
        <v>707</v>
      </c>
      <c r="D696" s="10">
        <v>5.11</v>
      </c>
    </row>
    <row r="697" spans="1:4" ht="12.75">
      <c r="A697" t="s">
        <v>708</v>
      </c>
      <c r="D697" s="10">
        <v>5.69</v>
      </c>
    </row>
    <row r="698" spans="1:4" ht="12.75">
      <c r="A698" t="s">
        <v>709</v>
      </c>
      <c r="D698" s="10">
        <v>7.37</v>
      </c>
    </row>
    <row r="699" spans="1:4" ht="12.75">
      <c r="A699" t="s">
        <v>710</v>
      </c>
      <c r="D699" s="10">
        <v>8.82</v>
      </c>
    </row>
    <row r="700" spans="1:4" ht="12.75">
      <c r="A700" t="s">
        <v>711</v>
      </c>
      <c r="D700" s="10">
        <v>7.36</v>
      </c>
    </row>
    <row r="701" spans="1:4" ht="12.75">
      <c r="A701" t="s">
        <v>712</v>
      </c>
      <c r="D701" s="10">
        <v>6.81</v>
      </c>
    </row>
    <row r="702" spans="1:4" ht="12.75">
      <c r="A702" t="s">
        <v>713</v>
      </c>
      <c r="D702" s="10">
        <v>6.09</v>
      </c>
    </row>
    <row r="703" spans="1:4" ht="12.75">
      <c r="A703" t="s">
        <v>714</v>
      </c>
      <c r="D703" s="10">
        <v>5.36</v>
      </c>
    </row>
    <row r="704" spans="1:4" ht="12.75">
      <c r="A704" t="s">
        <v>715</v>
      </c>
      <c r="D704" s="10">
        <v>5.6</v>
      </c>
    </row>
    <row r="705" spans="1:4" ht="12.75">
      <c r="A705" t="s">
        <v>716</v>
      </c>
      <c r="D705" s="10">
        <v>5.1000000000000005</v>
      </c>
    </row>
    <row r="706" spans="1:4" ht="12.75">
      <c r="A706" t="s">
        <v>717</v>
      </c>
      <c r="D706" s="10">
        <v>4.79</v>
      </c>
    </row>
    <row r="707" spans="1:4" ht="12.75">
      <c r="A707" t="s">
        <v>718</v>
      </c>
      <c r="D707" s="10">
        <v>4.41</v>
      </c>
    </row>
    <row r="708" spans="1:4" ht="12.75">
      <c r="A708" t="s">
        <v>719</v>
      </c>
      <c r="D708" s="10">
        <v>4.9</v>
      </c>
    </row>
    <row r="709" spans="1:4" ht="12.75">
      <c r="A709" t="s">
        <v>720</v>
      </c>
      <c r="D709" s="10">
        <v>4.9</v>
      </c>
    </row>
    <row r="710" spans="1:4" ht="12.75">
      <c r="A710" t="s">
        <v>721</v>
      </c>
      <c r="D710" s="10">
        <v>4.63</v>
      </c>
    </row>
    <row r="711" spans="1:4" ht="12.75">
      <c r="A711" t="s">
        <v>722</v>
      </c>
      <c r="D711" s="10">
        <v>4.36</v>
      </c>
    </row>
    <row r="712" spans="1:4" ht="12.75">
      <c r="A712" t="s">
        <v>723</v>
      </c>
      <c r="D712" s="10">
        <v>4.11</v>
      </c>
    </row>
    <row r="713" spans="1:4" ht="12.75">
      <c r="A713" t="s">
        <v>724</v>
      </c>
      <c r="D713" s="10">
        <v>3.88</v>
      </c>
    </row>
    <row r="714" spans="1:4" ht="12.75">
      <c r="A714" t="s">
        <v>725</v>
      </c>
      <c r="D714" s="10">
        <v>4.1000000000000005</v>
      </c>
    </row>
    <row r="715" spans="1:4" ht="12.75">
      <c r="A715" t="s">
        <v>726</v>
      </c>
      <c r="D715" s="10">
        <v>5.64</v>
      </c>
    </row>
    <row r="716" spans="1:4" ht="12.75">
      <c r="A716" t="s">
        <v>727</v>
      </c>
      <c r="D716" s="10">
        <v>6.07</v>
      </c>
    </row>
    <row r="717" spans="1:4" ht="12.75">
      <c r="A717" t="s">
        <v>728</v>
      </c>
      <c r="D717" s="10">
        <v>6.31</v>
      </c>
    </row>
    <row r="718" spans="1:4" ht="12.75">
      <c r="A718" t="s">
        <v>729</v>
      </c>
      <c r="D718" s="10">
        <v>6.92</v>
      </c>
    </row>
    <row r="719" spans="1:4" ht="12.75">
      <c r="A719" t="s">
        <v>730</v>
      </c>
      <c r="D719" s="10">
        <v>6.04</v>
      </c>
    </row>
    <row r="720" spans="1:4" ht="12.75">
      <c r="A720" t="s">
        <v>731</v>
      </c>
      <c r="D720" s="10">
        <v>5.6</v>
      </c>
    </row>
    <row r="721" spans="1:4" ht="12.75">
      <c r="A721" t="s">
        <v>732</v>
      </c>
      <c r="D721" s="10">
        <v>5.54</v>
      </c>
    </row>
    <row r="722" spans="1:4" ht="12.75">
      <c r="A722" t="s">
        <v>733</v>
      </c>
      <c r="D722" s="10">
        <v>5.62</v>
      </c>
    </row>
    <row r="723" spans="1:4" ht="12.75">
      <c r="A723" t="s">
        <v>734</v>
      </c>
      <c r="D723" s="10">
        <v>6.04</v>
      </c>
    </row>
    <row r="724" spans="1:4" ht="12.75">
      <c r="A724" t="s">
        <v>735</v>
      </c>
      <c r="D724" s="10">
        <v>7.43</v>
      </c>
    </row>
    <row r="725" spans="1:4" ht="12.75">
      <c r="A725" t="s">
        <v>736</v>
      </c>
      <c r="D725" s="10">
        <v>8.38</v>
      </c>
    </row>
    <row r="726" spans="1:4" ht="12.75">
      <c r="A726" t="s">
        <v>737</v>
      </c>
      <c r="D726" s="10">
        <v>8.38</v>
      </c>
    </row>
    <row r="727" spans="1:4" ht="12.75">
      <c r="A727" t="s">
        <v>738</v>
      </c>
      <c r="D727" s="10">
        <v>8.47</v>
      </c>
    </row>
    <row r="728" spans="1:4" ht="12.75">
      <c r="A728" t="s">
        <v>739</v>
      </c>
      <c r="D728" s="10">
        <v>8.17</v>
      </c>
    </row>
    <row r="729" spans="1:4" ht="12.75">
      <c r="A729" t="s">
        <v>740</v>
      </c>
      <c r="D729" s="10">
        <v>7.64</v>
      </c>
    </row>
    <row r="730" spans="1:4" ht="12.75">
      <c r="A730" t="s">
        <v>741</v>
      </c>
      <c r="D730" s="10">
        <v>6.97</v>
      </c>
    </row>
    <row r="731" spans="1:4" ht="12.75">
      <c r="A731" t="s">
        <v>742</v>
      </c>
      <c r="D731" s="10">
        <v>6.87</v>
      </c>
    </row>
    <row r="732" spans="1:4" ht="12.75">
      <c r="A732" t="s">
        <v>743</v>
      </c>
      <c r="D732" s="10">
        <v>6.59</v>
      </c>
    </row>
    <row r="733" spans="1:4" ht="12.75">
      <c r="A733" t="s">
        <v>744</v>
      </c>
      <c r="D733" s="10">
        <v>6.71</v>
      </c>
    </row>
    <row r="734" spans="1:4" ht="12.75">
      <c r="A734" t="s">
        <v>745</v>
      </c>
      <c r="D734" s="10">
        <v>7.65</v>
      </c>
    </row>
    <row r="735" spans="1:4" ht="12.75">
      <c r="A735" t="s">
        <v>746</v>
      </c>
      <c r="D735" s="10">
        <v>6.07</v>
      </c>
    </row>
    <row r="736" spans="1:4" ht="12.75">
      <c r="A736" t="s">
        <v>747</v>
      </c>
      <c r="D736" s="10">
        <v>5.79</v>
      </c>
    </row>
    <row r="737" spans="1:4" ht="12.75">
      <c r="A737" t="s">
        <v>748</v>
      </c>
      <c r="D737" s="10">
        <v>5.37</v>
      </c>
    </row>
    <row r="738" spans="1:4" ht="12.75">
      <c r="A738" t="s">
        <v>749</v>
      </c>
      <c r="D738" s="10">
        <v>5.5</v>
      </c>
    </row>
    <row r="739" spans="1:4" ht="12.75">
      <c r="A739" t="s">
        <v>750</v>
      </c>
      <c r="D739" s="10">
        <v>5.25</v>
      </c>
    </row>
    <row r="740" spans="1:4" ht="12.75">
      <c r="A740" t="s">
        <v>751</v>
      </c>
      <c r="D740" s="10">
        <v>5</v>
      </c>
    </row>
    <row r="741" spans="1:4" ht="12.75">
      <c r="A741" t="s">
        <v>752</v>
      </c>
      <c r="D741" s="10">
        <v>5</v>
      </c>
    </row>
    <row r="742" spans="1:4" ht="12.75">
      <c r="A742" t="s">
        <v>753</v>
      </c>
      <c r="D742" s="10">
        <v>5</v>
      </c>
    </row>
    <row r="743" spans="1:4" ht="12.75">
      <c r="A743" t="s">
        <v>754</v>
      </c>
      <c r="D743" s="10">
        <v>4.75</v>
      </c>
    </row>
    <row r="744" spans="1:4" ht="12.75">
      <c r="A744" t="s">
        <v>755</v>
      </c>
      <c r="D744" s="10">
        <v>4.25</v>
      </c>
    </row>
    <row r="745" spans="1:4" ht="12.75">
      <c r="A745" t="s">
        <v>756</v>
      </c>
      <c r="D745" s="10">
        <v>4.25</v>
      </c>
    </row>
    <row r="746" spans="1:4" ht="12.75">
      <c r="A746" t="s">
        <v>757</v>
      </c>
      <c r="D746" s="10">
        <v>3.5</v>
      </c>
    </row>
    <row r="747" spans="1:4" ht="12.75">
      <c r="A747" t="s">
        <v>758</v>
      </c>
      <c r="D747" s="10">
        <v>3.25</v>
      </c>
    </row>
    <row r="748" spans="1:4" ht="12.75">
      <c r="A748" t="s">
        <v>759</v>
      </c>
      <c r="D748" s="10">
        <v>3.25</v>
      </c>
    </row>
    <row r="749" spans="1:4" ht="12.75">
      <c r="A749" t="s">
        <v>760</v>
      </c>
      <c r="D749" s="10">
        <v>3.25</v>
      </c>
    </row>
    <row r="750" spans="1:4" ht="12.75">
      <c r="A750" t="s">
        <v>761</v>
      </c>
      <c r="D750" s="10">
        <v>3.25</v>
      </c>
    </row>
    <row r="751" spans="1:4" ht="12.75">
      <c r="A751" t="s">
        <v>762</v>
      </c>
      <c r="D751" s="10">
        <v>3.25</v>
      </c>
    </row>
    <row r="752" spans="1:4" ht="12.75">
      <c r="A752" t="s">
        <v>763</v>
      </c>
      <c r="D752" s="10">
        <v>3.25</v>
      </c>
    </row>
    <row r="753" spans="1:4" ht="12.75">
      <c r="A753" t="s">
        <v>764</v>
      </c>
      <c r="D753" s="10">
        <v>3.25</v>
      </c>
    </row>
    <row r="754" spans="1:4" ht="12.75">
      <c r="A754" t="s">
        <v>765</v>
      </c>
      <c r="D754" s="10">
        <v>3.25</v>
      </c>
    </row>
    <row r="755" spans="1:4" ht="12.75">
      <c r="A755" t="s">
        <v>766</v>
      </c>
      <c r="D755" s="10">
        <v>3.5</v>
      </c>
    </row>
    <row r="756" spans="1:4" ht="12.75">
      <c r="A756" t="s">
        <v>767</v>
      </c>
      <c r="D756" s="10">
        <v>3.5</v>
      </c>
    </row>
    <row r="757" spans="1:4" ht="12.75">
      <c r="A757" t="s">
        <v>768</v>
      </c>
      <c r="D757" s="10">
        <v>3.5</v>
      </c>
    </row>
    <row r="758" spans="1:4" ht="12.75">
      <c r="A758" t="s">
        <v>769</v>
      </c>
      <c r="D758" s="10">
        <v>3.75</v>
      </c>
    </row>
    <row r="759" spans="1:4" ht="12.75">
      <c r="A759" t="s">
        <v>770</v>
      </c>
      <c r="D759" s="10">
        <v>4</v>
      </c>
    </row>
    <row r="760" spans="1:4" ht="12.75">
      <c r="A760" t="s">
        <v>771</v>
      </c>
      <c r="D760" s="10">
        <v>4.5</v>
      </c>
    </row>
    <row r="761" spans="1:4" ht="12.75">
      <c r="A761" t="s">
        <v>772</v>
      </c>
      <c r="D761" s="10">
        <v>4.5</v>
      </c>
    </row>
    <row r="762" spans="1:4" ht="12.75">
      <c r="A762" t="s">
        <v>773</v>
      </c>
      <c r="D762" s="10">
        <v>5</v>
      </c>
    </row>
    <row r="763" spans="1:4" ht="12.75">
      <c r="A763" t="s">
        <v>774</v>
      </c>
      <c r="D763" s="10">
        <v>5</v>
      </c>
    </row>
    <row r="764" spans="1:4" ht="12.75">
      <c r="A764" t="s">
        <v>775</v>
      </c>
      <c r="D764" s="10">
        <v>5</v>
      </c>
    </row>
    <row r="765" spans="1:4" ht="12.75">
      <c r="A765" t="s">
        <v>776</v>
      </c>
      <c r="D765" s="10">
        <v>5</v>
      </c>
    </row>
    <row r="766" spans="1:4" ht="12.75">
      <c r="A766" t="s">
        <v>777</v>
      </c>
      <c r="D766" s="10">
        <v>5</v>
      </c>
    </row>
    <row r="767" spans="1:4" ht="12.75">
      <c r="A767" t="s">
        <v>778</v>
      </c>
      <c r="D767" s="10">
        <v>5</v>
      </c>
    </row>
    <row r="768" spans="1:4" ht="12.75">
      <c r="A768" t="s">
        <v>779</v>
      </c>
      <c r="D768" s="10">
        <v>5</v>
      </c>
    </row>
    <row r="769" spans="1:4" ht="12.75">
      <c r="A769" t="s">
        <v>780</v>
      </c>
      <c r="D769" s="10">
        <v>5.75</v>
      </c>
    </row>
    <row r="770" spans="1:4" ht="12.75">
      <c r="A770" t="s">
        <v>781</v>
      </c>
      <c r="D770" s="10">
        <v>5.5</v>
      </c>
    </row>
    <row r="771" spans="1:4" ht="12.75">
      <c r="A771" t="s">
        <v>782</v>
      </c>
      <c r="D771" s="10">
        <v>5.25</v>
      </c>
    </row>
    <row r="772" spans="1:4" ht="12.75">
      <c r="A772" t="s">
        <v>783</v>
      </c>
      <c r="D772" s="10">
        <v>5.25</v>
      </c>
    </row>
    <row r="773" spans="1:4" ht="12.75">
      <c r="A773" t="s">
        <v>784</v>
      </c>
      <c r="D773" s="10">
        <v>5.25</v>
      </c>
    </row>
    <row r="774" spans="1:4" ht="12.75">
      <c r="A774" t="s">
        <v>785</v>
      </c>
      <c r="D774" s="10">
        <v>5.25</v>
      </c>
    </row>
    <row r="775" spans="1:4" ht="12.75">
      <c r="A775" t="s">
        <v>786</v>
      </c>
      <c r="D775" s="10">
        <v>5</v>
      </c>
    </row>
    <row r="776" spans="1:4" ht="12.75">
      <c r="A776" t="s">
        <v>787</v>
      </c>
      <c r="D776" s="10">
        <v>5</v>
      </c>
    </row>
    <row r="777" spans="1:4" ht="12.75">
      <c r="A777" t="s">
        <v>788</v>
      </c>
      <c r="D777" s="10">
        <v>4.75</v>
      </c>
    </row>
    <row r="778" spans="1:4" ht="12.75">
      <c r="A778" t="s">
        <v>789</v>
      </c>
      <c r="D778" s="10">
        <v>4.75</v>
      </c>
    </row>
    <row r="779" spans="1:4" ht="12.75">
      <c r="A779" t="s">
        <v>790</v>
      </c>
      <c r="D779" s="10">
        <v>4.75</v>
      </c>
    </row>
    <row r="780" spans="1:4" ht="12.75">
      <c r="A780" t="s">
        <v>791</v>
      </c>
      <c r="D780" s="10">
        <v>4.75</v>
      </c>
    </row>
    <row r="781" spans="1:4" ht="12.75">
      <c r="A781" t="s">
        <v>792</v>
      </c>
      <c r="D781" s="10">
        <v>4.75</v>
      </c>
    </row>
    <row r="782" spans="1:4" ht="12.75">
      <c r="A782" t="s">
        <v>793</v>
      </c>
      <c r="D782" s="10">
        <v>4.75</v>
      </c>
    </row>
    <row r="783" spans="1:4" ht="12.75">
      <c r="A783" t="s">
        <v>794</v>
      </c>
      <c r="D783" s="10">
        <v>5</v>
      </c>
    </row>
    <row r="784" spans="1:4" ht="12.75">
      <c r="A784" t="s">
        <v>795</v>
      </c>
      <c r="D784" s="10">
        <v>5</v>
      </c>
    </row>
    <row r="785" spans="1:4" ht="12.75">
      <c r="A785" t="s">
        <v>797</v>
      </c>
      <c r="D785" s="10">
        <v>5</v>
      </c>
    </row>
    <row r="786" spans="1:4" ht="12.75">
      <c r="A786" t="s">
        <v>798</v>
      </c>
      <c r="D786" s="10">
        <v>5.25</v>
      </c>
    </row>
    <row r="787" spans="1:4" ht="12.75">
      <c r="A787" t="s">
        <v>799</v>
      </c>
      <c r="D787" s="10">
        <v>5.5</v>
      </c>
    </row>
    <row r="788" spans="1:4" ht="12.75">
      <c r="A788" t="s">
        <v>800</v>
      </c>
      <c r="D788" s="10">
        <v>5.5</v>
      </c>
    </row>
    <row r="789" spans="1:4" ht="12.75">
      <c r="A789" t="s">
        <v>801</v>
      </c>
      <c r="D789" s="10">
        <v>6</v>
      </c>
    </row>
    <row r="790" spans="1:4" ht="12.75">
      <c r="A790" t="s">
        <v>802</v>
      </c>
      <c r="D790" s="10">
        <v>6</v>
      </c>
    </row>
    <row r="791" spans="1:4" ht="12.75">
      <c r="A791" t="s">
        <v>803</v>
      </c>
      <c r="D791" s="10">
        <v>6</v>
      </c>
    </row>
    <row r="792" spans="1:4" ht="12.75">
      <c r="A792" t="s">
        <v>804</v>
      </c>
      <c r="D792" s="10">
        <v>6</v>
      </c>
    </row>
    <row r="793" spans="1:4" ht="12.75">
      <c r="A793" t="s">
        <v>805</v>
      </c>
      <c r="D793" s="10">
        <v>6</v>
      </c>
    </row>
    <row r="794" spans="1:4" ht="12.75">
      <c r="A794" t="s">
        <v>806</v>
      </c>
      <c r="D794" s="10">
        <v>6</v>
      </c>
    </row>
    <row r="795" spans="1:4" ht="12.75">
      <c r="A795" t="s">
        <v>807</v>
      </c>
      <c r="D795" s="10">
        <v>6</v>
      </c>
    </row>
    <row r="796" spans="1:4" ht="12.75">
      <c r="A796" t="s">
        <v>808</v>
      </c>
      <c r="D796" s="10">
        <v>6</v>
      </c>
    </row>
    <row r="797" spans="1:4" ht="12.75">
      <c r="A797" t="s">
        <v>810</v>
      </c>
      <c r="D797" s="10">
        <v>5.75</v>
      </c>
    </row>
    <row r="798" spans="1:4" ht="12.75">
      <c r="A798" t="s">
        <v>811</v>
      </c>
      <c r="D798" s="10">
        <v>5.75</v>
      </c>
    </row>
    <row r="799" spans="1:4" ht="12.75">
      <c r="A799" t="s">
        <v>812</v>
      </c>
      <c r="D799" s="10">
        <v>5.25</v>
      </c>
    </row>
    <row r="800" spans="1:4" ht="12.75">
      <c r="A800" t="s">
        <v>813</v>
      </c>
      <c r="D800" s="10">
        <v>5</v>
      </c>
    </row>
    <row r="801" spans="1:4" ht="12.75">
      <c r="A801" t="s">
        <v>814</v>
      </c>
      <c r="D801" s="10">
        <v>4.75</v>
      </c>
    </row>
    <row r="802" spans="1:4" ht="12.75">
      <c r="A802" t="s">
        <v>815</v>
      </c>
      <c r="D802" s="10">
        <v>4.75</v>
      </c>
    </row>
    <row r="803" spans="1:4" ht="12.75">
      <c r="A803" t="s">
        <v>816</v>
      </c>
      <c r="D803" s="10">
        <v>4.5</v>
      </c>
    </row>
    <row r="804" spans="1:4" ht="12.75">
      <c r="A804" t="s">
        <v>817</v>
      </c>
      <c r="D804" s="10">
        <v>4.25</v>
      </c>
    </row>
    <row r="805" spans="1:4" ht="12.75">
      <c r="A805" t="s">
        <v>818</v>
      </c>
      <c r="D805" s="10">
        <v>3.75</v>
      </c>
    </row>
    <row r="806" spans="1:4" ht="12.75">
      <c r="A806" t="s">
        <v>819</v>
      </c>
      <c r="D806" s="10">
        <v>3</v>
      </c>
    </row>
    <row r="807" spans="1:4" ht="12.75">
      <c r="A807" t="s">
        <v>820</v>
      </c>
      <c r="D807" s="10">
        <v>2.5</v>
      </c>
    </row>
    <row r="808" spans="1:4" ht="12.75">
      <c r="A808" t="s">
        <v>821</v>
      </c>
      <c r="D808" s="10">
        <v>2.5</v>
      </c>
    </row>
    <row r="809" spans="1:4" ht="12.75">
      <c r="A809" t="s">
        <v>824</v>
      </c>
      <c r="D809" s="10">
        <v>2.25</v>
      </c>
    </row>
    <row r="810" spans="1:4" ht="12.75">
      <c r="A810" t="s">
        <v>825</v>
      </c>
      <c r="D810" s="10">
        <v>2.25</v>
      </c>
    </row>
    <row r="811" spans="1:4" ht="12.75">
      <c r="A811" t="s">
        <v>826</v>
      </c>
      <c r="D811" s="10">
        <v>2.25</v>
      </c>
    </row>
    <row r="812" spans="1:4" ht="12.75">
      <c r="A812" t="s">
        <v>827</v>
      </c>
      <c r="D812" s="10">
        <v>2.5</v>
      </c>
    </row>
    <row r="813" spans="1:4" ht="12.75">
      <c r="A813" t="s">
        <v>828</v>
      </c>
      <c r="D813" s="10">
        <v>2.5</v>
      </c>
    </row>
    <row r="814" spans="1:4" ht="12.75">
      <c r="A814" t="s">
        <v>829</v>
      </c>
      <c r="D814" s="10">
        <v>2.75</v>
      </c>
    </row>
    <row r="815" spans="1:4" ht="12.75">
      <c r="A815" t="s">
        <v>830</v>
      </c>
      <c r="D815" s="10">
        <v>3</v>
      </c>
    </row>
    <row r="816" spans="1:4" ht="12.75">
      <c r="A816" t="s">
        <v>831</v>
      </c>
      <c r="D816" s="10">
        <v>3</v>
      </c>
    </row>
    <row r="817" spans="1:4" ht="12.75">
      <c r="A817" t="s">
        <v>832</v>
      </c>
      <c r="D817" s="10">
        <v>3</v>
      </c>
    </row>
    <row r="818" spans="1:4" ht="12.75">
      <c r="A818" t="s">
        <v>833</v>
      </c>
      <c r="D818" s="10">
        <v>3</v>
      </c>
    </row>
    <row r="819" spans="1:4" ht="12.75">
      <c r="A819" t="s">
        <v>834</v>
      </c>
      <c r="D819" s="10">
        <v>3</v>
      </c>
    </row>
    <row r="820" spans="1:4" ht="12.75">
      <c r="A820" t="s">
        <v>835</v>
      </c>
      <c r="D820" s="10">
        <v>3</v>
      </c>
    </row>
    <row r="821" spans="1:4" ht="12.75">
      <c r="A821" t="s">
        <v>837</v>
      </c>
      <c r="D821" s="10">
        <v>3</v>
      </c>
    </row>
    <row r="822" spans="1:4" ht="12.75">
      <c r="A822" t="s">
        <v>838</v>
      </c>
      <c r="D822" s="10">
        <v>3</v>
      </c>
    </row>
    <row r="823" spans="1:4" ht="12.75">
      <c r="A823" t="s">
        <v>839</v>
      </c>
      <c r="D823" s="10">
        <v>3.25</v>
      </c>
    </row>
    <row r="824" spans="1:4" ht="12.75">
      <c r="A824" t="s">
        <v>840</v>
      </c>
      <c r="D824" s="10">
        <v>3.5</v>
      </c>
    </row>
    <row r="825" spans="1:4" ht="12.75">
      <c r="A825" t="s">
        <v>841</v>
      </c>
      <c r="D825" s="10">
        <v>3.5</v>
      </c>
    </row>
    <row r="826" spans="1:4" ht="12.75">
      <c r="A826" t="s">
        <v>842</v>
      </c>
      <c r="D826" s="10">
        <v>3.5</v>
      </c>
    </row>
    <row r="827" spans="1:4" ht="12.75">
      <c r="A827" t="s">
        <v>843</v>
      </c>
      <c r="D827" s="10">
        <v>3.25</v>
      </c>
    </row>
    <row r="828" spans="1:4" ht="12.75">
      <c r="A828" t="s">
        <v>844</v>
      </c>
      <c r="D828" s="10">
        <v>3.25</v>
      </c>
    </row>
    <row r="829" spans="1:4" ht="12.75">
      <c r="A829" t="s">
        <v>845</v>
      </c>
      <c r="D829" s="10">
        <v>3</v>
      </c>
    </row>
    <row r="830" spans="1:4" ht="12.75">
      <c r="A830" t="s">
        <v>846</v>
      </c>
      <c r="D830" s="10">
        <v>3</v>
      </c>
    </row>
    <row r="831" spans="1:4" ht="12.75">
      <c r="A831" t="s">
        <v>847</v>
      </c>
      <c r="D831" s="10">
        <v>3</v>
      </c>
    </row>
    <row r="832" spans="1:4" ht="12.75">
      <c r="A832" t="s">
        <v>848</v>
      </c>
      <c r="D832" s="10">
        <v>3</v>
      </c>
    </row>
    <row r="833" spans="1:4" ht="12.75">
      <c r="A833" t="s">
        <v>850</v>
      </c>
      <c r="D833" s="10">
        <v>2.75</v>
      </c>
    </row>
    <row r="834" spans="1:4" ht="12.75">
      <c r="A834" t="s">
        <v>851</v>
      </c>
      <c r="D834" s="10">
        <v>2.75</v>
      </c>
    </row>
    <row r="835" spans="1:4" ht="12.75">
      <c r="A835" t="s">
        <v>852</v>
      </c>
      <c r="D835" s="10">
        <v>2.5</v>
      </c>
    </row>
    <row r="836" spans="1:4" ht="12.75">
      <c r="A836" t="s">
        <v>853</v>
      </c>
      <c r="D836" s="10">
        <v>2.25</v>
      </c>
    </row>
    <row r="837" spans="1:4" ht="12.75">
      <c r="A837" t="s">
        <v>854</v>
      </c>
      <c r="D837" s="10">
        <v>2.25</v>
      </c>
    </row>
    <row r="838" spans="1:4" ht="12.75">
      <c r="A838" t="s">
        <v>855</v>
      </c>
      <c r="D838" s="10">
        <v>2.25</v>
      </c>
    </row>
    <row r="839" spans="1:4" ht="12.75">
      <c r="A839" t="s">
        <v>856</v>
      </c>
      <c r="D839" s="10">
        <v>2.25</v>
      </c>
    </row>
    <row r="840" spans="1:4" ht="12.75">
      <c r="A840" t="s">
        <v>857</v>
      </c>
      <c r="D840" s="10">
        <v>2.25</v>
      </c>
    </row>
    <row r="841" spans="1:4" ht="12.75">
      <c r="A841" t="s">
        <v>858</v>
      </c>
      <c r="D841" s="10">
        <v>2.5</v>
      </c>
    </row>
    <row r="842" spans="1:4" ht="12.75">
      <c r="A842" t="s">
        <v>859</v>
      </c>
      <c r="D842" s="10">
        <v>2.75</v>
      </c>
    </row>
    <row r="843" spans="1:4" ht="12.75">
      <c r="A843" t="s">
        <v>860</v>
      </c>
      <c r="D843" s="10">
        <v>2.75</v>
      </c>
    </row>
    <row r="844" spans="1:4" ht="12.75">
      <c r="A844" t="s">
        <v>861</v>
      </c>
      <c r="D844" s="10">
        <v>2.75</v>
      </c>
    </row>
    <row r="845" spans="1:4" ht="12.75">
      <c r="A845" t="s">
        <v>863</v>
      </c>
      <c r="D845" s="10">
        <v>2.75</v>
      </c>
    </row>
    <row r="846" spans="1:4" ht="12.75">
      <c r="A846" t="s">
        <v>864</v>
      </c>
      <c r="D846" s="10">
        <v>2.75</v>
      </c>
    </row>
    <row r="847" spans="1:4" ht="12.75">
      <c r="A847" t="s">
        <v>865</v>
      </c>
      <c r="D847" s="10">
        <v>2.75</v>
      </c>
    </row>
    <row r="848" spans="1:4" ht="12.75">
      <c r="A848" t="s">
        <v>866</v>
      </c>
      <c r="D848" s="10">
        <v>2.75</v>
      </c>
    </row>
    <row r="849" spans="1:4" ht="12.75">
      <c r="A849" t="s">
        <v>867</v>
      </c>
      <c r="D849" s="10">
        <v>2.75</v>
      </c>
    </row>
    <row r="850" spans="1:4" ht="12.75">
      <c r="A850" t="s">
        <v>868</v>
      </c>
      <c r="D850" s="10">
        <v>2.75</v>
      </c>
    </row>
    <row r="851" spans="1:4" ht="12.75">
      <c r="A851" t="s">
        <v>869</v>
      </c>
      <c r="D851" s="10">
        <v>2.75</v>
      </c>
    </row>
    <row r="852" spans="1:4" ht="12.75">
      <c r="A852" t="s">
        <v>870</v>
      </c>
      <c r="D852" s="10">
        <v>2.75</v>
      </c>
    </row>
    <row r="853" spans="1:4" ht="12.75">
      <c r="A853" t="s">
        <v>871</v>
      </c>
      <c r="D853" s="10">
        <v>3</v>
      </c>
    </row>
    <row r="854" spans="1:4" ht="12.75">
      <c r="A854" t="s">
        <v>872</v>
      </c>
      <c r="D854" s="10">
        <v>3.25</v>
      </c>
    </row>
    <row r="855" spans="1:4" ht="12.75">
      <c r="A855" t="s">
        <v>873</v>
      </c>
      <c r="D855" s="10">
        <v>3.25</v>
      </c>
    </row>
    <row r="856" spans="1:4" ht="12.75">
      <c r="A856" t="s">
        <v>874</v>
      </c>
      <c r="D856" s="10">
        <v>3.5</v>
      </c>
    </row>
    <row r="857" spans="1:4" ht="12.75">
      <c r="A857" t="s">
        <v>876</v>
      </c>
      <c r="D857" s="10">
        <v>3.75</v>
      </c>
    </row>
    <row r="858" spans="1:4" ht="12.75">
      <c r="A858" t="s">
        <v>877</v>
      </c>
      <c r="D858" s="10">
        <v>3.75</v>
      </c>
    </row>
    <row r="859" spans="1:4" ht="12.75">
      <c r="A859" t="s">
        <v>878</v>
      </c>
      <c r="D859" s="10">
        <v>4</v>
      </c>
    </row>
    <row r="860" spans="1:4" ht="12.75">
      <c r="A860" t="s">
        <v>879</v>
      </c>
      <c r="D860" s="10">
        <v>4.25</v>
      </c>
    </row>
    <row r="861" spans="1:4" ht="12.75">
      <c r="A861" t="s">
        <v>880</v>
      </c>
      <c r="D861" s="10">
        <v>4.5</v>
      </c>
    </row>
    <row r="862" spans="1:4" ht="12.75">
      <c r="A862" t="s">
        <v>881</v>
      </c>
      <c r="D862" s="10">
        <v>4.5</v>
      </c>
    </row>
    <row r="863" spans="1:4" ht="12.75">
      <c r="A863" t="s">
        <v>882</v>
      </c>
      <c r="D863" s="10">
        <v>4.5</v>
      </c>
    </row>
    <row r="864" spans="1:4" ht="12.75">
      <c r="A864" t="s">
        <v>883</v>
      </c>
      <c r="D864" s="10">
        <v>4.5</v>
      </c>
    </row>
    <row r="865" spans="1:4" ht="12.75">
      <c r="A865" t="s">
        <v>884</v>
      </c>
      <c r="D865" s="10">
        <v>4.5</v>
      </c>
    </row>
    <row r="866" spans="1:4" ht="12.75">
      <c r="A866" t="s">
        <v>885</v>
      </c>
      <c r="D866" s="10">
        <v>4.5</v>
      </c>
    </row>
    <row r="867" spans="1:4" ht="12.75">
      <c r="A867" t="s">
        <v>886</v>
      </c>
      <c r="D867" s="10">
        <v>4.5</v>
      </c>
    </row>
    <row r="868" spans="1:4" ht="12.75">
      <c r="A868" t="s">
        <v>887</v>
      </c>
      <c r="D868" s="10">
        <v>4.5</v>
      </c>
    </row>
    <row r="869" spans="1:4" ht="12.75">
      <c r="A869" t="s">
        <v>889</v>
      </c>
      <c r="D869" s="10">
        <v>4.5</v>
      </c>
    </row>
    <row r="870" spans="1:4" ht="12.75">
      <c r="A870" t="s">
        <v>890</v>
      </c>
      <c r="D870" s="10">
        <v>4.5</v>
      </c>
    </row>
    <row r="871" spans="1:4" ht="12.75">
      <c r="A871" t="s">
        <v>891</v>
      </c>
      <c r="D871" s="10">
        <v>4.5</v>
      </c>
    </row>
    <row r="872" spans="1:4" ht="12.75">
      <c r="A872" t="s">
        <v>892</v>
      </c>
      <c r="D872" s="10">
        <v>4.5</v>
      </c>
    </row>
    <row r="873" spans="1:4" ht="12.75">
      <c r="A873" t="s">
        <v>893</v>
      </c>
      <c r="D873" s="10">
        <v>4.5</v>
      </c>
    </row>
    <row r="874" spans="1:4" ht="12.75">
      <c r="A874" t="s">
        <v>894</v>
      </c>
      <c r="D874" s="10">
        <v>4.5</v>
      </c>
    </row>
    <row r="875" spans="1:4" ht="12.75">
      <c r="A875" t="s">
        <v>895</v>
      </c>
      <c r="D875" s="10">
        <v>4.75</v>
      </c>
    </row>
    <row r="876" spans="1:4" ht="12.75">
      <c r="A876" t="s">
        <v>896</v>
      </c>
      <c r="D876" s="10">
        <v>4.75</v>
      </c>
    </row>
    <row r="877" spans="1:4" ht="12.75">
      <c r="A877" t="s">
        <v>897</v>
      </c>
      <c r="D877" s="10">
        <v>4.75</v>
      </c>
    </row>
    <row r="878" spans="1:4" ht="12.75">
      <c r="A878" t="s">
        <v>898</v>
      </c>
      <c r="D878" s="10">
        <v>4.75</v>
      </c>
    </row>
    <row r="879" spans="1:4" ht="12.75">
      <c r="A879" t="s">
        <v>899</v>
      </c>
      <c r="D879" s="10">
        <v>4.75</v>
      </c>
    </row>
    <row r="880" spans="1:4" ht="12.75">
      <c r="A880" t="s">
        <v>900</v>
      </c>
      <c r="D880" s="10">
        <v>4.5</v>
      </c>
    </row>
    <row r="881" spans="1:4" ht="12.75">
      <c r="A881" t="s">
        <v>902</v>
      </c>
      <c r="D881" s="10">
        <v>4.25</v>
      </c>
    </row>
    <row r="882" spans="1:4" ht="12.75">
      <c r="A882" t="s">
        <v>903</v>
      </c>
      <c r="D882" s="10">
        <v>4.25</v>
      </c>
    </row>
    <row r="883" spans="1:4" ht="12.75">
      <c r="A883" t="s">
        <v>904</v>
      </c>
      <c r="D883" s="10">
        <v>3.75</v>
      </c>
    </row>
    <row r="884" spans="1:4" ht="12.75">
      <c r="A884" t="s">
        <v>905</v>
      </c>
      <c r="D884" s="10">
        <v>3.25</v>
      </c>
    </row>
    <row r="885" spans="1:4" ht="12.75">
      <c r="A885" t="s">
        <v>906</v>
      </c>
      <c r="D885" s="10">
        <v>3.25</v>
      </c>
    </row>
    <row r="886" spans="1:4" ht="12.75">
      <c r="A886" t="s">
        <v>907</v>
      </c>
      <c r="D886" s="10">
        <v>3.25</v>
      </c>
    </row>
    <row r="887" spans="1:4" ht="12.75">
      <c r="A887" t="s">
        <v>908</v>
      </c>
      <c r="D887" s="10">
        <v>3.25</v>
      </c>
    </row>
    <row r="888" spans="1:4" ht="12.75">
      <c r="A888" t="s">
        <v>909</v>
      </c>
      <c r="D888" s="10">
        <v>3.25</v>
      </c>
    </row>
    <row r="889" spans="1:4" ht="12.75">
      <c r="A889" t="s">
        <v>910</v>
      </c>
      <c r="D889" s="10">
        <v>3.25</v>
      </c>
    </row>
    <row r="890" spans="1:4" ht="12.75">
      <c r="A890" t="s">
        <v>911</v>
      </c>
      <c r="D890" s="10">
        <v>2.5</v>
      </c>
    </row>
    <row r="891" spans="1:4" ht="12.75">
      <c r="A891" t="s">
        <v>912</v>
      </c>
      <c r="D891" s="10">
        <v>2.5</v>
      </c>
    </row>
    <row r="892" spans="1:4" ht="12.75">
      <c r="A892" t="s">
        <v>913</v>
      </c>
      <c r="D892" s="10">
        <v>1.75</v>
      </c>
    </row>
    <row r="893" spans="1:4" ht="12.75">
      <c r="A893" t="s">
        <v>915</v>
      </c>
      <c r="D893" s="10">
        <v>1.25</v>
      </c>
    </row>
    <row r="894" spans="1:4" ht="12.75">
      <c r="A894" t="s">
        <v>916</v>
      </c>
      <c r="D894" s="10">
        <v>1.25</v>
      </c>
    </row>
    <row r="895" spans="1:4" ht="12.75">
      <c r="A895" t="s">
        <v>917</v>
      </c>
      <c r="D895" s="10">
        <v>0.75</v>
      </c>
    </row>
    <row r="896" spans="1:4" ht="12.75">
      <c r="A896" t="s">
        <v>918</v>
      </c>
      <c r="D896" s="10">
        <v>0.5</v>
      </c>
    </row>
    <row r="897" spans="1:4" ht="12.75">
      <c r="A897" t="s">
        <v>919</v>
      </c>
      <c r="D897" s="10">
        <v>0.5</v>
      </c>
    </row>
    <row r="898" spans="1:4" ht="12.75">
      <c r="A898" t="s">
        <v>920</v>
      </c>
      <c r="D898" s="10">
        <v>0.5</v>
      </c>
    </row>
    <row r="899" spans="1:4" ht="12.75">
      <c r="A899" t="s">
        <v>921</v>
      </c>
      <c r="D899" s="10">
        <v>0.5</v>
      </c>
    </row>
    <row r="900" spans="1:4" ht="12.75">
      <c r="A900" t="s">
        <v>922</v>
      </c>
      <c r="D900" s="10">
        <v>0.5</v>
      </c>
    </row>
    <row r="901" spans="1:4" ht="12.75">
      <c r="A901" t="s">
        <v>923</v>
      </c>
      <c r="D901" s="10">
        <v>0.5</v>
      </c>
    </row>
    <row r="902" spans="1:4" ht="12.75">
      <c r="A902" t="s">
        <v>924</v>
      </c>
      <c r="D902" s="10">
        <v>0.5</v>
      </c>
    </row>
    <row r="903" spans="1:4" ht="12.75">
      <c r="A903" t="s">
        <v>925</v>
      </c>
      <c r="D903" s="10">
        <v>0.5</v>
      </c>
    </row>
    <row r="904" spans="1:4" ht="12.75">
      <c r="A904" t="s">
        <v>926</v>
      </c>
      <c r="D904" s="10">
        <v>0.5</v>
      </c>
    </row>
    <row r="905" spans="1:4" ht="12.75">
      <c r="A905" t="s">
        <v>928</v>
      </c>
      <c r="D905" s="10">
        <v>0.5</v>
      </c>
    </row>
    <row r="906" spans="1:4" ht="12.75">
      <c r="A906" t="s">
        <v>929</v>
      </c>
      <c r="D906" s="10">
        <v>0.5</v>
      </c>
    </row>
    <row r="907" spans="1:4" ht="12.75">
      <c r="A907" t="s">
        <v>930</v>
      </c>
      <c r="D907" s="10">
        <v>0.5</v>
      </c>
    </row>
    <row r="908" spans="1:4" ht="12.75">
      <c r="A908" t="s">
        <v>931</v>
      </c>
      <c r="D908" s="10">
        <v>0.5</v>
      </c>
    </row>
    <row r="909" spans="1:4" ht="12.75">
      <c r="A909" t="s">
        <v>932</v>
      </c>
      <c r="D909" s="10">
        <v>0.5</v>
      </c>
    </row>
    <row r="910" spans="1:4" ht="12.75">
      <c r="A910" t="s">
        <v>933</v>
      </c>
      <c r="D910" s="10">
        <v>0.75</v>
      </c>
    </row>
    <row r="911" spans="1:4" ht="12.75">
      <c r="A911" t="s">
        <v>934</v>
      </c>
      <c r="D911" s="10">
        <v>1</v>
      </c>
    </row>
    <row r="912" spans="1:4" ht="12.75">
      <c r="A912" t="s">
        <v>935</v>
      </c>
      <c r="D912" s="10">
        <v>1</v>
      </c>
    </row>
    <row r="913" spans="1:4" ht="12.75">
      <c r="A913" t="s">
        <v>936</v>
      </c>
      <c r="D913" s="10">
        <v>1.25</v>
      </c>
    </row>
    <row r="914" spans="1:4" ht="12.75">
      <c r="A914" t="s">
        <v>937</v>
      </c>
      <c r="D914" s="10">
        <v>1.25</v>
      </c>
    </row>
    <row r="915" spans="1:4" ht="12.75">
      <c r="A915" t="s">
        <v>938</v>
      </c>
      <c r="D915" s="10">
        <v>1.25</v>
      </c>
    </row>
    <row r="916" spans="1:4" ht="12.75">
      <c r="A916" t="s">
        <v>939</v>
      </c>
      <c r="D916" s="10">
        <v>1.25</v>
      </c>
    </row>
    <row r="917" spans="1:4" ht="12.75">
      <c r="A917" t="s">
        <v>941</v>
      </c>
      <c r="D917" s="10">
        <v>1.25</v>
      </c>
    </row>
    <row r="918" spans="1:4" ht="12.75">
      <c r="A918" t="s">
        <v>942</v>
      </c>
      <c r="D918" s="10">
        <v>1.25</v>
      </c>
    </row>
    <row r="919" spans="1:4" ht="12.75">
      <c r="A919" t="s">
        <v>943</v>
      </c>
      <c r="D919" s="10">
        <v>1.25</v>
      </c>
    </row>
    <row r="920" spans="1:4" ht="12.75">
      <c r="A920" t="s">
        <v>944</v>
      </c>
      <c r="D920" s="10">
        <v>1.25</v>
      </c>
    </row>
    <row r="921" spans="1:4" ht="12.75">
      <c r="A921" t="s">
        <v>945</v>
      </c>
      <c r="D921" s="10">
        <v>1.25</v>
      </c>
    </row>
    <row r="922" spans="1:4" ht="12.75">
      <c r="A922" t="s">
        <v>946</v>
      </c>
      <c r="D922" s="10">
        <v>1.25</v>
      </c>
    </row>
    <row r="923" spans="1:4" ht="12.75">
      <c r="A923" t="s">
        <v>947</v>
      </c>
      <c r="D923" s="10">
        <v>1.25</v>
      </c>
    </row>
    <row r="924" spans="1:4" ht="12.75">
      <c r="A924" t="s">
        <v>948</v>
      </c>
      <c r="D924" s="10">
        <v>1.25</v>
      </c>
    </row>
    <row r="925" spans="1:4" ht="12.75">
      <c r="A925" t="s">
        <v>949</v>
      </c>
      <c r="D925" s="10">
        <v>1.25</v>
      </c>
    </row>
    <row r="926" spans="1:4" ht="12.75">
      <c r="A926" t="s">
        <v>950</v>
      </c>
      <c r="D926" s="10">
        <v>1.25</v>
      </c>
    </row>
    <row r="927" spans="1:4" ht="12.75">
      <c r="A927" t="s">
        <v>951</v>
      </c>
      <c r="D927" s="10">
        <v>1.25</v>
      </c>
    </row>
    <row r="928" spans="1:4" ht="12.75">
      <c r="A928" t="s">
        <v>952</v>
      </c>
      <c r="D928" s="10">
        <v>1.25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2012-06-22T14:47:28Z</dcterms:modified>
  <cp:category/>
  <cp:version/>
  <cp:contentType/>
  <cp:contentStatus/>
</cp:coreProperties>
</file>